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2020-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<sst xmlns="http://schemas.openxmlformats.org/spreadsheetml/2006/main" count="115" uniqueCount="115">
  <si>
    <t xml:space="preserve">Код бюджетной 
классификации </t>
  </si>
  <si>
    <t xml:space="preserve">Наименование  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</si>
  <si>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</si>
  <si>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</si>
  <si>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</si>
  <si>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</si>
  <si>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</si>
  <si>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</si>
  <si>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</si>
  <si>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</si>
  <si>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</si>
  <si>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</si>
  <si>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</si>
  <si>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</si>
  <si>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</si>
  <si>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</si>
  <si>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</si>
  <si>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</si>
  <si>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</si>
  <si>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</si>
  <si>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</si>
  <si>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</si>
  <si>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</si>
  <si>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</si>
  <si>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</si>
  <si>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</si>
  <si>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</si>
  <si>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</si>
  <si>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</si>
  <si>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</si>
  <si>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</si>
  <si>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</si>
  <si>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</si>
  <si>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</si>
  <si>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</si>
  <si>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</si>
  <si>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</si>
  <si>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</si>
  <si>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</si>
  <si>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</si>
  <si>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</si>
  <si>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</si>
  <si>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</si>
  <si>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</si>
  <si>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000 1 11 05035 13 0000 120</t>
  </si>
  <si>
    <t xml:space="preserve">Доходы от сдачи в аренду имущества, находящегося в оперативном управлении  органов управления гродских  поселений и созданных ими учреждений (за исключением имущества  муниципальных бюджетных и автономных учреждений) </t>
  </si>
  <si>
    <t>000 1 11 09045 13 0000 120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</si>
  <si>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</si>
  <si>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</si>
  <si>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И КОМПЕНСАЦИИ ЗАТРАТ ГОСУДАРСТВА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</si>
  <si>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</si>
  <si>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 </t>
  </si>
  <si>
    <t>000 1 13 02065 13 0000 130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</si>
  <si>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</si>
  <si>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</si>
  <si>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</si>
  <si>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 xml:space="preserve">Д ОХОДЫ ОТ ПРОДАЖИ МАТЕРИАЛЬНЫХ И НЕМАТЕРИАЛЬНЫХ АКТИВОВ </t>
  </si>
  <si>
    <t>000 1 14 01050 13 0000 410</t>
  </si>
  <si>
    <t>Доходы от продажи квартир,находящихся в собственности городских поселений</t>
  </si>
  <si>
    <t>000 1 14 02053 13 0000 410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</si>
  <si>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</si>
  <si>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</si>
  <si>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</si>
  <si>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</si>
  <si>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000 1 16 00000 00 0000 000</t>
  </si>
  <si>
    <t>000 1 17 00000 00 0000 000</t>
  </si>
  <si>
    <t>ПРОЧИЕ НЕНАЛОГОВЫЕ ДОХОДЫ</t>
  </si>
  <si>
    <t>000 1 17 01050 13 0000 180</t>
  </si>
  <si>
    <t>Невыясненные поступления, зачисляемые в бюджеты городских поселений</t>
  </si>
  <si>
    <t>652 1 17 05050 13 0000 180</t>
  </si>
  <si>
    <t xml:space="preserve">Прочие неналоговые доходы  бюджетов городских поселений </t>
  </si>
  <si>
    <t>Доходы,поступающие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</si>
  <si>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</si>
  <si>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</si>
  <si>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</si>
  <si>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</si>
  <si>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</si>
  <si>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</si>
  <si>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</si>
  <si>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городского поселения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</si>
  <si>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</si>
  <si>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</si>
  <si>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</si>
  <si>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000 2 02 02000 00 0000 151</t>
  </si>
  <si>
    <t>Субсидии бюджетам субъектов Российской Федерации и муниципальных образований</t>
  </si>
  <si>
    <t>652 2 02 02999 00 1000 151</t>
  </si>
  <si>
    <t xml:space="preserve">Прочие субсидии бюджетам  поселений </t>
  </si>
  <si>
    <t>Иные межбюджетные трансферты</t>
  </si>
  <si>
    <t>Прочие    межбюджетные    трансферты, передаваемые бюджетам поселений</t>
  </si>
  <si>
    <t>ВСЕГО ДОХОДОВ:</t>
  </si>
  <si>
    <t>000 1 01 00000 00 0000 000</t>
  </si>
  <si>
    <t>НАЛОГИ НА ПРИБЫЛЬ, ДОХОДЫ</t>
  </si>
  <si>
    <t>000 1 01 02010 01 0000 110</t>
  </si>
  <si>
    <t>000 1 06 01030 13 0000 110</t>
  </si>
  <si>
    <t>ШТРАФЫ, САНКЦИИ, ВОЗМЕЩЕНИЕ УЩЕРБА</t>
  </si>
  <si>
    <t>000 2 02 10000 00 0000 000</t>
  </si>
  <si>
    <t>Mежбюджетные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</si>
  <si>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</si>
  <si>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</si>
  <si>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</si>
  <si>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652 2 02 15001 13 0000 150</t>
  </si>
  <si>
    <t>652 202 15002 13 0000 150</t>
  </si>
  <si>
    <t>000 2 02 30000 00 0000 150</t>
  </si>
  <si>
    <t>652 2 02 30024 13 0000 150</t>
  </si>
  <si>
    <t>652 2 02 35118 13 0000 150</t>
  </si>
  <si>
    <t>652 2 02  35930 13 0000 150</t>
  </si>
  <si>
    <t>000 2 02 40000 00 0000 150</t>
  </si>
  <si>
    <t>652 2 02 40014 13 0000 150</t>
  </si>
  <si>
    <t xml:space="preserve"> 652  2 02 49999 13 0000 150</t>
  </si>
  <si>
    <t>Доходная часть бюджета  городского поселения Новоаганск на 2020-2021 годы</t>
  </si>
  <si>
    <t xml:space="preserve">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</si>
  <si>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</si>
  <si>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городского поселения Новоаганск</t>
  </si>
  <si>
    <t>Сумма на год  (тыс.руб.)</t>
  </si>
  <si>
    <t xml:space="preserve">                                                                                                                         от 14 мая 2019г.  № 54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</si>
</sst>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00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1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vertical="center" wrapText="1"/>
    </xf>
    <xf numFmtId="165" fontId="6" fillId="4" borderId="10" xfId="0" applyNumberFormat="1" applyFont="1" applyFill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66" fontId="6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49" fontId="5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165" fontId="6" fillId="0" borderId="12" xfId="52" applyNumberFormat="1" applyFont="1" applyFill="1" applyBorder="1" applyAlignment="1" applyProtection="1">
      <alignment wrapText="1"/>
      <protection hidden="1"/>
    </xf>
    <xf numFmtId="49" fontId="4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165" fontId="5" fillId="0" borderId="13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Fill="1" applyBorder="1" applyAlignment="1" applyProtection="1">
      <alignment wrapText="1"/>
      <protection hidden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49" fontId="5" fillId="0" borderId="10" xfId="52" applyNumberFormat="1" applyFont="1" applyFill="1" applyBorder="1" applyAlignment="1" applyProtection="1">
      <alignment horizontal="center" wrapText="1"/>
      <protection hidden="1"/>
    </xf>
    <xf numFmtId="49" fontId="4" fillId="0" borderId="13" xfId="52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27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3;&#1086;&#1076;&#1085;&#1099;&#1081;%20&#1086;&#1090;&#1076;&#1077;&#1083;\2017%20&#1075;&#1086;&#1076;\&#1055;&#1088;&#1086;&#1077;&#1082;&#1090;%20&#1073;&#1102;&#1076;&#1078;&#1077;&#1090;&#1072;%202018-2020\&#1089;&#1074;&#1086;&#1076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та"/>
      <sheetName val="Аган"/>
      <sheetName val="Покур"/>
      <sheetName val="Зайцева речка"/>
      <sheetName val="Ларьяк"/>
      <sheetName val="Ваховск"/>
      <sheetName val="сельские поселения"/>
      <sheetName val="Излучинск"/>
      <sheetName val="Новоаганск"/>
      <sheetName val="городские поселения"/>
      <sheetName val="Свод"/>
    </sheetNames>
    <sheetDataSet>
      <sheetData sheetId="7">
        <row r="27">
          <cell r="D27">
            <v>0</v>
          </cell>
          <cell r="E27">
            <v>0</v>
          </cell>
        </row>
        <row r="41">
          <cell r="D41">
            <v>0</v>
          </cell>
          <cell r="E41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</sheetData>
      <sheetData sheetId="8">
        <row r="27">
          <cell r="D27">
            <v>0</v>
          </cell>
          <cell r="E27">
            <v>0</v>
          </cell>
        </row>
        <row r="41">
          <cell r="D41">
            <v>0</v>
          </cell>
          <cell r="E41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3.57421875" style="0" customWidth="1"/>
    <col min="2" max="2" width="55.57421875" style="0" customWidth="1"/>
    <col min="3" max="3" width="17.28125" style="0" customWidth="1"/>
    <col min="4" max="4" width="19.28125" style="0" customWidth="1"/>
  </cols>
  <sheetData>
    <row r="1" spans="2:3" ht="15">
      <c r="B1" s="61" t="s">
        <v>110</v>
      </c>
      <c r="C1" s="61"/>
    </row>
    <row r="2" spans="2:4" ht="15">
      <c r="B2" s="62" t="s">
        <v>111</v>
      </c>
      <c r="C2" s="62"/>
      <c r="D2" s="62"/>
    </row>
    <row r="3" spans="2:4" ht="15">
      <c r="B3" s="62" t="s">
        <v>112</v>
      </c>
      <c r="C3" s="62"/>
      <c r="D3" s="62"/>
    </row>
    <row r="4" spans="2:4" ht="15">
      <c r="B4" s="61" t="s">
        <v>114</v>
      </c>
      <c r="C4" s="61"/>
      <c r="D4" s="61"/>
    </row>
    <row r="7" spans="1:4" ht="18.75">
      <c r="A7" s="74" t="s">
        <v>109</v>
      </c>
      <c r="B7" s="74"/>
      <c r="C7" s="74"/>
      <c r="D7" s="74"/>
    </row>
    <row r="8" ht="15">
      <c r="D8" s="24"/>
    </row>
    <row r="9" spans="1:4" ht="15" customHeight="1">
      <c r="A9" s="75" t="s">
        <v>0</v>
      </c>
      <c r="B9" s="77" t="s">
        <v>1</v>
      </c>
      <c r="C9" s="79" t="s">
        <v>113</v>
      </c>
      <c r="D9" s="80"/>
    </row>
    <row r="10" spans="1:4" ht="15">
      <c r="A10" s="76"/>
      <c r="B10" s="78"/>
      <c r="C10" s="1">
        <v>2020</v>
      </c>
      <c r="D10" s="1">
        <v>2021</v>
      </c>
    </row>
    <row r="11" spans="1:4" ht="15">
      <c r="A11" s="2">
        <v>1</v>
      </c>
      <c r="B11" s="2">
        <v>2</v>
      </c>
      <c r="C11" s="2">
        <v>3</v>
      </c>
      <c r="D11" s="3">
        <v>4</v>
      </c>
    </row>
    <row r="12" spans="1:4" ht="15">
      <c r="A12" s="4" t="s">
        <v>2</v>
      </c>
      <c r="B12" s="5" t="s">
        <v>3</v>
      </c>
      <c r="C12" s="63">
        <f>C14+C34+C48+C24+C42+C38+C47+C32+C26+C19</f>
        <v>26160</v>
      </c>
      <c r="D12" s="63">
        <f>D14+D34+D48+D24+D42+D38+D47+D32+D26+D19</f>
        <v>26375</v>
      </c>
    </row>
    <row r="13" spans="1:4" ht="15">
      <c r="A13" s="4" t="s">
        <v>90</v>
      </c>
      <c r="B13" s="5" t="s">
        <v>91</v>
      </c>
      <c r="C13" s="63">
        <f>C14</f>
        <v>13800</v>
      </c>
      <c r="D13" s="63">
        <f>D14</f>
        <v>14300</v>
      </c>
    </row>
    <row r="14" spans="1:4" ht="15">
      <c r="A14" s="4" t="s">
        <v>4</v>
      </c>
      <c r="B14" s="5" t="s">
        <v>5</v>
      </c>
      <c r="C14" s="63">
        <f>C15+C16+C17+C18</f>
        <v>13800</v>
      </c>
      <c r="D14" s="63">
        <f>D15+D16+D17+D18</f>
        <v>14300</v>
      </c>
    </row>
    <row r="15" spans="1:4" ht="63.75" customHeight="1">
      <c r="A15" s="50" t="s">
        <v>92</v>
      </c>
      <c r="B15" s="6" t="s">
        <v>6</v>
      </c>
      <c r="C15" s="64">
        <v>13800</v>
      </c>
      <c r="D15" s="64">
        <v>14300</v>
      </c>
    </row>
    <row r="16" spans="1:4" ht="84" customHeight="1" hidden="1">
      <c r="A16" s="50" t="s">
        <v>7</v>
      </c>
      <c r="B16" s="7" t="s">
        <v>8</v>
      </c>
      <c r="C16" s="64"/>
      <c r="D16" s="64"/>
    </row>
    <row r="17" spans="1:4" ht="39" hidden="1">
      <c r="A17" s="50" t="s">
        <v>9</v>
      </c>
      <c r="B17" s="8" t="s">
        <v>10</v>
      </c>
      <c r="C17" s="64"/>
      <c r="D17" s="64"/>
    </row>
    <row r="18" spans="1:4" ht="85.5" customHeight="1" hidden="1">
      <c r="A18" s="47" t="s">
        <v>11</v>
      </c>
      <c r="B18" s="8" t="s">
        <v>72</v>
      </c>
      <c r="C18" s="64"/>
      <c r="D18" s="64"/>
    </row>
    <row r="19" spans="1:4" ht="24">
      <c r="A19" s="51" t="s">
        <v>12</v>
      </c>
      <c r="B19" s="26" t="s">
        <v>13</v>
      </c>
      <c r="C19" s="65">
        <f>C20</f>
        <v>4020</v>
      </c>
      <c r="D19" s="65">
        <f>D20</f>
        <v>4020</v>
      </c>
    </row>
    <row r="20" spans="1:4" ht="30.75" customHeight="1">
      <c r="A20" s="52" t="s">
        <v>14</v>
      </c>
      <c r="B20" s="9" t="s">
        <v>15</v>
      </c>
      <c r="C20" s="65">
        <f>C21+C22+C23</f>
        <v>4020</v>
      </c>
      <c r="D20" s="65">
        <f>D21+D22+D23</f>
        <v>4020</v>
      </c>
    </row>
    <row r="21" spans="1:4" ht="24.75">
      <c r="A21" s="53" t="s">
        <v>16</v>
      </c>
      <c r="B21" s="10" t="s">
        <v>17</v>
      </c>
      <c r="C21" s="64">
        <v>1385</v>
      </c>
      <c r="D21" s="64">
        <v>1385</v>
      </c>
    </row>
    <row r="22" spans="1:4" ht="36.75">
      <c r="A22" s="53" t="s">
        <v>18</v>
      </c>
      <c r="B22" s="10" t="s">
        <v>19</v>
      </c>
      <c r="C22" s="64">
        <v>12</v>
      </c>
      <c r="D22" s="64">
        <v>12</v>
      </c>
    </row>
    <row r="23" spans="1:4" ht="36.75">
      <c r="A23" s="53" t="s">
        <v>20</v>
      </c>
      <c r="B23" s="10" t="s">
        <v>21</v>
      </c>
      <c r="C23" s="64">
        <v>2623</v>
      </c>
      <c r="D23" s="64">
        <v>2623</v>
      </c>
    </row>
    <row r="24" spans="1:4" ht="15">
      <c r="A24" s="4" t="s">
        <v>22</v>
      </c>
      <c r="B24" s="11" t="s">
        <v>23</v>
      </c>
      <c r="C24" s="66">
        <f>C25</f>
        <v>0</v>
      </c>
      <c r="D24" s="66">
        <f>D25</f>
        <v>0</v>
      </c>
    </row>
    <row r="25" spans="1:5" ht="15">
      <c r="A25" s="4" t="s">
        <v>24</v>
      </c>
      <c r="B25" s="11" t="s">
        <v>25</v>
      </c>
      <c r="C25" s="64">
        <v>0</v>
      </c>
      <c r="D25" s="64">
        <v>0</v>
      </c>
      <c r="E25" s="12"/>
    </row>
    <row r="26" spans="1:4" ht="15">
      <c r="A26" s="4" t="s">
        <v>26</v>
      </c>
      <c r="B26" s="5" t="s">
        <v>27</v>
      </c>
      <c r="C26" s="63">
        <f>C27+C29</f>
        <v>2700</v>
      </c>
      <c r="D26" s="63">
        <f>D27+D29</f>
        <v>2700</v>
      </c>
    </row>
    <row r="27" spans="1:4" ht="15">
      <c r="A27" s="4" t="s">
        <v>28</v>
      </c>
      <c r="B27" s="5" t="s">
        <v>29</v>
      </c>
      <c r="C27" s="63">
        <f>C28</f>
        <v>1300</v>
      </c>
      <c r="D27" s="63">
        <f>D28</f>
        <v>1300</v>
      </c>
    </row>
    <row r="28" spans="1:4" ht="38.25" customHeight="1">
      <c r="A28" s="47" t="s">
        <v>93</v>
      </c>
      <c r="B28" s="8" t="s">
        <v>30</v>
      </c>
      <c r="C28" s="64">
        <v>1300</v>
      </c>
      <c r="D28" s="64">
        <v>1300</v>
      </c>
    </row>
    <row r="29" spans="1:4" ht="15">
      <c r="A29" s="4" t="s">
        <v>31</v>
      </c>
      <c r="B29" s="5" t="s">
        <v>32</v>
      </c>
      <c r="C29" s="67">
        <f>C30+C31</f>
        <v>1400</v>
      </c>
      <c r="D29" s="67">
        <f>D30+D31</f>
        <v>1400</v>
      </c>
    </row>
    <row r="30" spans="1:4" ht="30" customHeight="1">
      <c r="A30" s="54" t="s">
        <v>33</v>
      </c>
      <c r="B30" s="8" t="s">
        <v>34</v>
      </c>
      <c r="C30" s="64">
        <v>1300</v>
      </c>
      <c r="D30" s="64">
        <v>1300</v>
      </c>
    </row>
    <row r="31" spans="1:4" ht="26.25">
      <c r="A31" s="54" t="s">
        <v>35</v>
      </c>
      <c r="B31" s="8" t="s">
        <v>36</v>
      </c>
      <c r="C31" s="64">
        <v>100</v>
      </c>
      <c r="D31" s="64">
        <v>100</v>
      </c>
    </row>
    <row r="32" spans="1:4" ht="15">
      <c r="A32" s="55" t="s">
        <v>37</v>
      </c>
      <c r="B32" s="13" t="s">
        <v>38</v>
      </c>
      <c r="C32" s="68">
        <f>C33</f>
        <v>0</v>
      </c>
      <c r="D32" s="68">
        <f>D33</f>
        <v>0</v>
      </c>
    </row>
    <row r="33" spans="1:4" ht="76.5" customHeight="1" hidden="1">
      <c r="A33" s="47" t="s">
        <v>39</v>
      </c>
      <c r="B33" s="8" t="s">
        <v>40</v>
      </c>
      <c r="C33" s="64">
        <f>'[1]Новоаганск'!D27+'[1]Излучинск'!D27</f>
        <v>0</v>
      </c>
      <c r="D33" s="64">
        <f>'[1]Новоаганск'!E27+'[1]Излучинск'!E27</f>
        <v>0</v>
      </c>
    </row>
    <row r="34" spans="1:4" ht="39">
      <c r="A34" s="4" t="s">
        <v>41</v>
      </c>
      <c r="B34" s="5" t="s">
        <v>42</v>
      </c>
      <c r="C34" s="67">
        <f>C36+C37+C35</f>
        <v>3553</v>
      </c>
      <c r="D34" s="67">
        <f>D36+D37+D35</f>
        <v>3253</v>
      </c>
    </row>
    <row r="35" spans="1:5" ht="64.5" customHeight="1">
      <c r="A35" s="47" t="s">
        <v>43</v>
      </c>
      <c r="B35" s="14" t="s">
        <v>73</v>
      </c>
      <c r="C35" s="64">
        <v>1500</v>
      </c>
      <c r="D35" s="64">
        <v>1200</v>
      </c>
      <c r="E35" s="23"/>
    </row>
    <row r="36" spans="1:4" ht="54.75" customHeight="1">
      <c r="A36" s="56" t="s">
        <v>44</v>
      </c>
      <c r="B36" s="14" t="s">
        <v>45</v>
      </c>
      <c r="C36" s="64">
        <v>553</v>
      </c>
      <c r="D36" s="64">
        <v>553</v>
      </c>
    </row>
    <row r="37" spans="1:5" ht="69.75" customHeight="1">
      <c r="A37" s="57" t="s">
        <v>46</v>
      </c>
      <c r="B37" s="15" t="s">
        <v>47</v>
      </c>
      <c r="C37" s="64">
        <v>1500</v>
      </c>
      <c r="D37" s="64">
        <v>1500</v>
      </c>
      <c r="E37" s="23"/>
    </row>
    <row r="38" spans="1:4" ht="31.5" customHeight="1">
      <c r="A38" s="48" t="s">
        <v>48</v>
      </c>
      <c r="B38" s="11" t="s">
        <v>49</v>
      </c>
      <c r="C38" s="69">
        <f>SUM(C39:C41)</f>
        <v>2087</v>
      </c>
      <c r="D38" s="69">
        <f>SUM(D39:D41)</f>
        <v>2102</v>
      </c>
    </row>
    <row r="39" spans="1:4" ht="26.25">
      <c r="A39" s="47" t="s">
        <v>50</v>
      </c>
      <c r="B39" s="14" t="s">
        <v>51</v>
      </c>
      <c r="C39" s="64">
        <v>487</v>
      </c>
      <c r="D39" s="64">
        <v>502</v>
      </c>
    </row>
    <row r="40" spans="1:4" ht="30" customHeight="1">
      <c r="A40" s="58" t="s">
        <v>52</v>
      </c>
      <c r="B40" s="16" t="s">
        <v>71</v>
      </c>
      <c r="C40" s="64">
        <v>1600</v>
      </c>
      <c r="D40" s="64">
        <v>1600</v>
      </c>
    </row>
    <row r="41" spans="1:4" ht="26.25" hidden="1">
      <c r="A41" s="47" t="s">
        <v>53</v>
      </c>
      <c r="B41" s="14" t="s">
        <v>54</v>
      </c>
      <c r="C41" s="64"/>
      <c r="D41" s="64"/>
    </row>
    <row r="42" spans="1:4" ht="30" customHeight="1">
      <c r="A42" s="4" t="s">
        <v>55</v>
      </c>
      <c r="B42" s="5" t="s">
        <v>56</v>
      </c>
      <c r="C42" s="69">
        <f>C44+C45+C43+C46</f>
        <v>0</v>
      </c>
      <c r="D42" s="69">
        <f>D44+D45+D43+D46</f>
        <v>0</v>
      </c>
    </row>
    <row r="43" spans="1:5" ht="26.25" hidden="1">
      <c r="A43" s="47" t="s">
        <v>57</v>
      </c>
      <c r="B43" s="14" t="s">
        <v>58</v>
      </c>
      <c r="C43" s="64"/>
      <c r="D43" s="64"/>
      <c r="E43" s="17"/>
    </row>
    <row r="44" spans="1:4" ht="99.75" customHeight="1" hidden="1">
      <c r="A44" s="47" t="s">
        <v>59</v>
      </c>
      <c r="B44" s="18" t="s">
        <v>74</v>
      </c>
      <c r="C44" s="64"/>
      <c r="D44" s="64"/>
    </row>
    <row r="45" spans="1:4" ht="53.25" customHeight="1" hidden="1">
      <c r="A45" s="47" t="s">
        <v>60</v>
      </c>
      <c r="B45" s="25" t="s">
        <v>61</v>
      </c>
      <c r="C45" s="64"/>
      <c r="D45" s="64"/>
    </row>
    <row r="46" spans="1:4" ht="69" customHeight="1" hidden="1">
      <c r="A46" s="47" t="s">
        <v>62</v>
      </c>
      <c r="B46" s="25" t="s">
        <v>63</v>
      </c>
      <c r="C46" s="64"/>
      <c r="D46" s="64"/>
    </row>
    <row r="47" spans="1:4" ht="15">
      <c r="A47" s="48" t="s">
        <v>64</v>
      </c>
      <c r="B47" s="19" t="s">
        <v>94</v>
      </c>
      <c r="C47" s="64">
        <f>'[1]Новоаганск'!D41+'[1]Излучинск'!D41</f>
        <v>0</v>
      </c>
      <c r="D47" s="64">
        <f>'[1]Новоаганск'!E41+'[1]Излучинск'!E41</f>
        <v>0</v>
      </c>
    </row>
    <row r="48" spans="1:4" ht="15">
      <c r="A48" s="49" t="s">
        <v>65</v>
      </c>
      <c r="B48" s="20" t="s">
        <v>66</v>
      </c>
      <c r="C48" s="67">
        <f>C50+C49</f>
        <v>0</v>
      </c>
      <c r="D48" s="67">
        <f>D50+D49</f>
        <v>0</v>
      </c>
    </row>
    <row r="49" spans="1:4" ht="31.5" customHeight="1" hidden="1">
      <c r="A49" s="27" t="s">
        <v>67</v>
      </c>
      <c r="B49" s="21" t="s">
        <v>68</v>
      </c>
      <c r="C49" s="64">
        <f>'[1]Новоаганск'!D43+'[1]Излучинск'!D43</f>
        <v>0</v>
      </c>
      <c r="D49" s="64">
        <f>'[1]Новоаганск'!E43+'[1]Излучинск'!E43</f>
        <v>0</v>
      </c>
    </row>
    <row r="50" spans="1:4" ht="33.75" customHeight="1" hidden="1">
      <c r="A50" s="28" t="s">
        <v>69</v>
      </c>
      <c r="B50" s="22" t="s">
        <v>70</v>
      </c>
      <c r="C50" s="64">
        <f>'[1]Новоаганск'!D44+'[1]Излучинск'!D44</f>
        <v>0</v>
      </c>
      <c r="D50" s="64">
        <f>'[1]Новоаганск'!E44+'[1]Излучинск'!E44</f>
        <v>0</v>
      </c>
    </row>
    <row r="51" spans="1:4" ht="15">
      <c r="A51" s="4" t="s">
        <v>75</v>
      </c>
      <c r="B51" s="29" t="s">
        <v>76</v>
      </c>
      <c r="C51" s="70">
        <f>C52</f>
        <v>123155</v>
      </c>
      <c r="D51" s="70">
        <f>D52</f>
        <v>121879.20000000001</v>
      </c>
    </row>
    <row r="52" spans="1:4" ht="26.25">
      <c r="A52" s="4" t="s">
        <v>77</v>
      </c>
      <c r="B52" s="30" t="s">
        <v>78</v>
      </c>
      <c r="C52" s="70">
        <f>C53+C56+C60+C62</f>
        <v>123155</v>
      </c>
      <c r="D52" s="70">
        <f>D53+D56+D60+D62</f>
        <v>121879.20000000001</v>
      </c>
    </row>
    <row r="53" spans="1:4" ht="26.25">
      <c r="A53" s="4" t="s">
        <v>95</v>
      </c>
      <c r="B53" s="29" t="s">
        <v>97</v>
      </c>
      <c r="C53" s="70">
        <f>C54+C55</f>
        <v>115658.9</v>
      </c>
      <c r="D53" s="70">
        <f>D54+D55</f>
        <v>118497.6</v>
      </c>
    </row>
    <row r="54" spans="1:4" ht="32.25" customHeight="1">
      <c r="A54" s="31" t="s">
        <v>100</v>
      </c>
      <c r="B54" s="32" t="s">
        <v>79</v>
      </c>
      <c r="C54" s="71">
        <v>53432</v>
      </c>
      <c r="D54" s="71">
        <v>53508.7</v>
      </c>
    </row>
    <row r="55" spans="1:4" ht="26.25">
      <c r="A55" s="31" t="s">
        <v>101</v>
      </c>
      <c r="B55" s="32" t="s">
        <v>80</v>
      </c>
      <c r="C55" s="71">
        <v>62226.9</v>
      </c>
      <c r="D55" s="71">
        <v>64988.9</v>
      </c>
    </row>
    <row r="56" spans="1:4" ht="26.25">
      <c r="A56" s="46" t="s">
        <v>102</v>
      </c>
      <c r="B56" s="33" t="s">
        <v>98</v>
      </c>
      <c r="C56" s="70">
        <f>C57+C58+C59</f>
        <v>620.6</v>
      </c>
      <c r="D56" s="70">
        <f>D57+D58+D59</f>
        <v>635.5</v>
      </c>
    </row>
    <row r="57" spans="1:4" ht="26.25">
      <c r="A57" s="50" t="s">
        <v>103</v>
      </c>
      <c r="B57" s="59" t="s">
        <v>99</v>
      </c>
      <c r="C57" s="72">
        <v>6.6</v>
      </c>
      <c r="D57" s="72">
        <v>6.6</v>
      </c>
    </row>
    <row r="58" spans="1:4" ht="41.25" customHeight="1">
      <c r="A58" s="34" t="s">
        <v>104</v>
      </c>
      <c r="B58" s="32" t="s">
        <v>82</v>
      </c>
      <c r="C58" s="71">
        <v>430.1</v>
      </c>
      <c r="D58" s="71">
        <v>445</v>
      </c>
    </row>
    <row r="59" spans="1:4" ht="26.25">
      <c r="A59" s="34" t="s">
        <v>105</v>
      </c>
      <c r="B59" s="32" t="s">
        <v>81</v>
      </c>
      <c r="C59" s="71">
        <f>174.4+9.5</f>
        <v>183.9</v>
      </c>
      <c r="D59" s="71">
        <f>174.4+9.5</f>
        <v>183.9</v>
      </c>
    </row>
    <row r="60" spans="1:4" ht="26.25" hidden="1">
      <c r="A60" s="35" t="s">
        <v>83</v>
      </c>
      <c r="B60" s="36" t="s">
        <v>84</v>
      </c>
      <c r="C60" s="73">
        <f>C61</f>
        <v>0</v>
      </c>
      <c r="D60" s="73">
        <f>D61</f>
        <v>0</v>
      </c>
    </row>
    <row r="61" spans="1:4" ht="15" hidden="1">
      <c r="A61" s="37" t="s">
        <v>85</v>
      </c>
      <c r="B61" s="38" t="s">
        <v>86</v>
      </c>
      <c r="C61" s="73"/>
      <c r="D61" s="73"/>
    </row>
    <row r="62" spans="1:4" ht="15">
      <c r="A62" s="39" t="s">
        <v>106</v>
      </c>
      <c r="B62" s="40" t="s">
        <v>87</v>
      </c>
      <c r="C62" s="70">
        <f>C63+C64</f>
        <v>6875.5</v>
      </c>
      <c r="D62" s="70">
        <f>D63+D64</f>
        <v>2746.1</v>
      </c>
    </row>
    <row r="63" spans="1:4" ht="51.75" customHeight="1">
      <c r="A63" s="41" t="s">
        <v>107</v>
      </c>
      <c r="B63" s="38" t="s">
        <v>96</v>
      </c>
      <c r="C63" s="71">
        <v>2410.4</v>
      </c>
      <c r="D63" s="71">
        <v>2530.9</v>
      </c>
    </row>
    <row r="64" spans="1:4" ht="28.5" customHeight="1">
      <c r="A64" s="45" t="s">
        <v>108</v>
      </c>
      <c r="B64" s="42" t="s">
        <v>88</v>
      </c>
      <c r="C64" s="71">
        <f>4540.1-75</f>
        <v>4465.1</v>
      </c>
      <c r="D64" s="71">
        <f>290.2-75</f>
        <v>215.2</v>
      </c>
    </row>
    <row r="65" spans="1:4" ht="15">
      <c r="A65" s="43" t="s">
        <v>89</v>
      </c>
      <c r="B65" s="44"/>
      <c r="C65" s="70">
        <f>C12+C51</f>
        <v>149315</v>
      </c>
      <c r="D65" s="70">
        <f>D12+D51</f>
        <v>148254.2</v>
      </c>
    </row>
    <row r="66" spans="3:4" ht="15">
      <c r="C66" s="60"/>
      <c r="D66" s="60"/>
    </row>
  </sheetData>
  <sheetProtection/>
  <mergeCells count="4">
    <mergeCell ref="A7:D7"/>
    <mergeCell ref="A9:A10"/>
    <mergeCell ref="B9:B10"/>
    <mergeCell ref="C9:D9"/>
  </mergeCells>
  <printOptions/>
  <pageMargins left="0.5118110236220472" right="0.5118110236220472" top="0.3937007874015748" bottom="0.15748031496062992" header="0.31496062992125984" footer="0.31496062992125984"/>
  <pageSetup horizontalDpi="600" verticalDpi="600" orientation="portrait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Совет</cp:lastModifiedBy>
  <cp:lastPrinted>2018-11-20T09:23:43Z</cp:lastPrinted>
  <dcterms:created xsi:type="dcterms:W3CDTF">2017-05-16T11:32:27Z</dcterms:created>
  <dcterms:modified xsi:type="dcterms:W3CDTF">2019-05-14T05:33:14Z</dcterms:modified>
  <cp:category/>
  <cp:version/>
  <cp:contentType/>
  <cp:contentStatus/>
</cp:coreProperties>
</file>