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2018" sheetId="1" r:id="rId1"/>
  </sheets>
  <externalReferences>
    <externalReference r:id="rId4"/>
  </externalReferences>
  <definedNames>
    <definedName name="_xlnm._FilterDatabase" localSheetId="0" hidden="1">'2018'!$A$10:$E$316</definedName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'2018'!$A$1:$E$316</definedName>
  </definedNames>
  <calcPr fullCalcOnLoad="1" refMode="R1C1"/>
</workbook>
</file>

<file path=xl/sharedStrings.xml><?xml version="1.0" encoding="utf-8"?>
<sst xmlns="http://schemas.openxmlformats.org/spreadsheetml/2006/main" count="789" uniqueCount="292">
  <si>
    <t>49.1.01.02110</t>
  </si>
  <si>
    <t>49.1.01.02040</t>
  </si>
  <si>
    <t>Основное мероприятие "Обеспечение реализации отдельных полномочий администрации городского поселения Новоаганск"</t>
  </si>
  <si>
    <t>49.1.02.00000</t>
  </si>
  <si>
    <t>49.1.02.02040</t>
  </si>
  <si>
    <t>49.1.02.02400</t>
  </si>
  <si>
    <t xml:space="preserve"> Расходы на выплаты персоналу в целях обеспечения выполнения функций государственными (муниципальными) органами</t>
  </si>
  <si>
    <t>49.1.02.51180</t>
  </si>
  <si>
    <t>49.1.02.59300</t>
  </si>
  <si>
    <t>49.1.02.D9300</t>
  </si>
  <si>
    <t>Основное мероприятие "Формирование кадрового состава муниципальной службы, системы подготовки,профессиональной подготовки и повышения квалификации кадров для муниципальной службы и профессионального развития муниципальных служащих с включением в программы обучения антикоррупционной составляющей и вопросов по повышению правовой культуры муниципальных служащих"</t>
  </si>
  <si>
    <t>49.2.00.00000</t>
  </si>
  <si>
    <t>49.2.03.00000</t>
  </si>
  <si>
    <t>49.2.03.02040</t>
  </si>
  <si>
    <t>49.1.02.02030</t>
  </si>
  <si>
    <t>Расходы на реализацию мероприятий подпрограммы  «Обеспечение равных прав населения на получение жилищных услуг»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</si>
  <si>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43.1.02.99990</t>
  </si>
  <si>
    <t>Основное мероприятие «Модернизация и реконструкция контейнерных площадок для раздельного сбора твердых коммунальных отходов»</t>
  </si>
  <si>
    <t>43.1.03.99990</t>
  </si>
  <si>
    <t>Подпрограмма «Организация  бытового обслуживания в целях обеспечения населения городского поселения Новоаганск услугами бани на 2014 - 2020 годы»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2014-2020годы»</t>
  </si>
  <si>
    <t>Основное мероприятие « Содержание и ремонт муниципального жилищного фонда»</t>
  </si>
  <si>
    <t xml:space="preserve">Расходы на проведение мероприятий по проектам "Народная инициатива" в рамках муниципальной программы "Благоустройство территории городского поселения Новоаганск на 2014-2020 годы" </t>
  </si>
  <si>
    <t>45.0.02.20630</t>
  </si>
  <si>
    <t>Муниципальная программа "Организация бюджетного процесса в городском поселении Новоаганск на 2018-2020 годы"</t>
  </si>
  <si>
    <t>Подпрограмма "Повышение качества бюджетного планирования бюджета городского поселения"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</si>
  <si>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"Управление резервными фондами администрации городского поселения"</t>
  </si>
  <si>
    <t>Резервный фонд</t>
  </si>
  <si>
    <t>Подпрограмма "Обеспечение эффективного решения вопросов местного значения"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</si>
  <si>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"Своевременное перечисление межбюджетных трансфертов бюджету Нижневартовского района на осуществление части полномочий по вопросам местного значения"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</si>
  <si>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муниципальной программы "Организация бюджетного процесса в городском поселении Новоаганск на 2018-2020 годы"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</si>
  <si>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подпрограммы "Градостроительная деятельность" муниципальной программы "Обеспечение доступным  и комфортным жильем жителей Нижневартовского района в 2014-2020 годах"  в рамках муниципальной программы "Организация бюджетного процесса в городском поселении Новоаганск на 2018-2020 годы"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</si>
  <si>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"Организация бюджетного процесса в городском поселении Новоаганск на 2018-2020 годы"</t>
  </si>
  <si>
    <t xml:space="preserve">Межбюджетные трансферты </t>
  </si>
  <si>
    <t>Распределение бюджетных ассигнований по целевым статьям (муниципальным программам и непрограмным направлениям деятельности), группам    ( группам и подгруппам) видов расходов классификации расходов бюджета на 2018 год.</t>
  </si>
  <si>
    <t>Основное мероприятие "Организация временных рабочих мест для безработных граждан и финансовое обеспечение расходов по оплате труда работников, трудоустроенных на временные рабочие места"</t>
  </si>
  <si>
    <t>Подпрограмма "Совместная деятельность по организации временного трудоустройства граждан" в рамках муниципальной программы "Организация бюджетного процесса в городском поселении Новоаганск на 2018-2020 годы"</t>
  </si>
  <si>
    <t>Муниципальная программа "Обеспечение деятельности органов местного самоуправления городского поселения Новоаганск на 2018-2020 годы "</t>
  </si>
  <si>
    <t>Расходы на реализацию мероприятий в рамках муниципальной программы "Обеспечение деятельности органов местного самоуправления городского поселения Новоаганск на 2018-2020 годы "</t>
  </si>
  <si>
    <t>Подпрограмма  «Обеспечение равных прав населения на получение жилищных услуг» в рамках муниципальной программы «Развитие жилищно-коммунального комплекса и повышение энергетической эффективности в городском поселении Ново-аганск  на 2014-2020 годы»</t>
  </si>
  <si>
    <t>Расходы на реализацию мероприятий подпрограммы  «Обеспечение равных прав населения на получение жилищных услуг»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</si>
  <si>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 xml:space="preserve">         Приложение 4</t>
  </si>
  <si>
    <t>Расходы на реализацию мероприятий подпрограммы «Организация  бытового обслуживания в целях обеспечения населения городского поселения Новоаганск услугами бани на 2014 - 2020 годы» муниципальной программа «Развитие жилищно-коммунального комплекса и повышение энергетической эффективности в городском поселении Новоаганск  на 2014-2020 годы»</t>
  </si>
  <si>
    <t xml:space="preserve">Муниципальная программа
«Благоустройство территории городского поселения Новоаганск на 2014-2020 годы» 
</t>
  </si>
  <si>
    <t xml:space="preserve">Расходы на реализацию мероприятий муниципальной программы «Благоустройство территории городского поселения Новоаганск на 2014-2020 годы» 
 </t>
  </si>
  <si>
    <t>Муниципальная программа «Управление 
муниципальным имуществом городского поселения Новоаганск 
на 2018-2020 год»</t>
  </si>
  <si>
    <t>Подпрограмма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2018-2020 годы»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</si>
  <si>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 «Управление муниципальным имуществом городского поселения Новоаганск на 2018-2020 годы»</t>
  </si>
  <si>
    <t>30.0.00.00000</t>
  </si>
  <si>
    <t>30.1.00.00000</t>
  </si>
  <si>
    <t>30.1.03.00000</t>
  </si>
  <si>
    <t>30.1.03.20610</t>
  </si>
  <si>
    <t>30.2.00.00000</t>
  </si>
  <si>
    <t>30.2.01.00000</t>
  </si>
  <si>
    <t>30.2.01.89020</t>
  </si>
  <si>
    <t>30.2.01.89090</t>
  </si>
  <si>
    <t>30.2.01.89240</t>
  </si>
  <si>
    <t>30.3.00.00000</t>
  </si>
  <si>
    <t>30.3.01.00000</t>
  </si>
  <si>
    <t>30.3.01.02400</t>
  </si>
  <si>
    <t>31.0.00.00000</t>
  </si>
  <si>
    <t>31.0.01.00000</t>
  </si>
  <si>
    <t>31.0.01.00590</t>
  </si>
  <si>
    <t>Подпрограмма  «Управление и распоряжение земельными участками, находящимися в муниципальной собственности, а также несформированными земельными участками» в рамках муниципальной программы программы  «Управление муниципальным имуществом городского поселения Новоаганск на 2018-2020 годы»</t>
  </si>
  <si>
    <t>Расходы на реализацию мероприятий подпрограммы «Управление и распоряжение земельными участками, находящимися в муниципальной собственности, а также несформированными земельными участками» в рамках муниципальной программы   «Управление муниципальным имуществом городского поселения Новоаганск на 2018-2020 годы»</t>
  </si>
  <si>
    <t>Подпрограмма «Эффективное  использования и распоряжение муниципальным имуществом» в рамках муниципальной программы программы  «Управление муниципальным имуществом городского поселения Новоаганск на 2018-2020 годы»</t>
  </si>
  <si>
    <t>Расходы на реализацию мероприятий подпрограммы «Эффективное  использования и распоряжение муниципальным имуществома» в рамках муниципальной программы «Управление муниципальным имуществом городского поселения Новоаганск на 2018-2020 годы»</t>
  </si>
  <si>
    <t>Подпрограмма «Эффективное  использования и распоряжение муниципальным имуществом» в рамках муниципальной программы «Управление муниципальным имуществом городского поселения Новоаганск на 2018-2020 годы»</t>
  </si>
  <si>
    <t>Муниципальная программа "Развитие информационно-коммуникационных технологий и связи в городском поселении Новоаганск на 2017-2020 годы"</t>
  </si>
  <si>
    <t>47.0.00.00000</t>
  </si>
  <si>
    <t>Основное мероприятие "Создание условий доступности населения  к услугам прямой телефоной связи, посредствам организации канала связи через радиорелейные линии"</t>
  </si>
  <si>
    <t>Расходы на реализацию мероприятий муниципальной программы "Развитие информационно-коммуникационных технологий и связи в городском поселении Новоаганск на 2017-2020 годы"</t>
  </si>
  <si>
    <t>47.0.01.00000</t>
  </si>
  <si>
    <t>47.0.01.99990</t>
  </si>
  <si>
    <t>Муниципальная программа"Развитие культуры, физической культуры и спорта в городском поселении Новоаганск на 2018-2020 годы"</t>
  </si>
  <si>
    <t>48.0.00.00000</t>
  </si>
  <si>
    <t xml:space="preserve">         от  ______________ 2018 г.  №____</t>
  </si>
  <si>
    <t>Иные межбюджетные трансферты на реализацию мероприятий по содействию трудоустройства граждан в рамках подпрограммы "Содействие трудоустройству граждан" государственной программы "Содействие занятости населения ханты-Мансийском автономном округе-Югре на 2014-2020 годы" в рамках муниципальной программы "Управление муниципапальными финансами в Нижневартовском районе на 2014-2020 годы" и в рамках муниципальной программы «Организация бюджетного процесса в городском поселении Новоаганск на 2018-2020 годы»</t>
  </si>
  <si>
    <t>30.3.01.85060</t>
  </si>
  <si>
    <t>Подпрограмма «Энергосбережение и повышение энергетической эффективности в муниципальных учреждениях» в рамках МП «Развитие жилищно-коммунального комплекса и повышение энергетической эффективности в городском поселении Новоаганск  на 2014-2020 годы»</t>
  </si>
  <si>
    <t>Основное мероприятие «Модернизация систем отопления и электрического освещения объектов, финансируемых из бюджета поселения»</t>
  </si>
  <si>
    <t>Реализация мероприятий в области энергосбережения и повышения энергетической эффективности  подпрограммы «Энергосбережение и повышение энергетической эффективности в муниципальных учреждениях» 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</si>
  <si>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43.3.00.00000</t>
  </si>
  <si>
    <t>43.3.02.00000</t>
  </si>
  <si>
    <t>43.3.02.20020</t>
  </si>
  <si>
    <t>Иные межбюджетные трансферты на  содействие развитию исторических и иных местных традиций в рамках подпрограммы "Создание условий для эффективного управления муниципальными финансами, повышения устойчивости местных бюджетов поселений Нижневартовского района" муниципальной программы Управление в сфере муниципальных финансов в Нижневартовского районе на 2018-2025 годы и на период до 2030 года"  в рамках муниципальной программы «Благоустройство территории городского поселения Новоаганск на 2014-2020 годы»</t>
  </si>
  <si>
    <t>45.0.01.82420</t>
  </si>
  <si>
    <t>Иные межбюджетные трансферты на  софинансирование на содействие развитию исторических и иных местных традиций в рамках подпрограммы "Создание условий для эффективного управления муниципальными финансами, повышения устойчивости местных бюджетов поселений Нижневартовского района" муниципальной программы Управление в сфере муниципальных финансов в Нижневартовского районе на 2018-2025 годы и на период до 2030 года"  в рамках муниципальной программы «Благоустройство территории городского поселения Новоаганск на 2014-2020 годы»</t>
  </si>
  <si>
    <t>45.0.01.S2420</t>
  </si>
  <si>
    <t xml:space="preserve">Реализация мероприятий по формированию современной городской среды в рамках муниципальной программы "Благоустройство территории городского поселения Новоаганск на 2014-2020 годы" </t>
  </si>
  <si>
    <t>45.0.02.20990</t>
  </si>
  <si>
    <t>Софинансирование иных межбюджетных трансфертов на поддержку государственных программ субъектов Российской Федерации и муниципадьных программ формирования современной городской среды в рамках муниципальной программы "Благоустройство территории городского поселения Новоаганск на 2014-2020 годы"</t>
  </si>
  <si>
    <t>45.0.02.L5550</t>
  </si>
  <si>
    <t>Расходы на реализацию мероприятий  в рамках муниципальной программы «Развитие культуры, физической культуры и спорта в городском поселении Новоаганск  на 2018-2020 годы»</t>
  </si>
  <si>
    <t>48.3.01.99990</t>
  </si>
  <si>
    <t>Иные межбюджетные трансферты на реализацию наказов избирателей депутатам Думы ХМАО-Югры на оказание финансовой помощи в рамках муниципальной программы «Развитие культуры, физической культуры и спорта в городском поселении Новоаганск  на 2018-2020 годы»</t>
  </si>
  <si>
    <t>48.2.01.85160</t>
  </si>
  <si>
    <t xml:space="preserve">Иные межбюджетные трансферты </t>
  </si>
  <si>
    <t>Иные межбюджетные трансферты</t>
  </si>
  <si>
    <t>30.2.01.89050</t>
  </si>
  <si>
    <t>30.2.01.89130</t>
  </si>
  <si>
    <t>30.2.01.89160</t>
  </si>
  <si>
    <t xml:space="preserve"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в рамках муниципальной программы "Благоустройство территории городского поселения Новоаганск на 2014-2020 годы"
 </t>
  </si>
  <si>
    <t>45.0.01.84290</t>
  </si>
  <si>
    <t>Подпрограмма "Обеспечение своболы творчества и прав граждан на участие в культурной жизни" в рамках муниципальной программы "Развитие культуры, физической культуры и спорта в городском поселении Новоаганск на 2018-2020 годы"</t>
  </si>
  <si>
    <t>48.1.00.00000</t>
  </si>
  <si>
    <t>Основное мероприятие "Создание условий для организации и обеспечения проведения культурно-массовых мероприятий поселения"</t>
  </si>
  <si>
    <t>48.1.01.00000</t>
  </si>
  <si>
    <t>48.1.01.99990</t>
  </si>
  <si>
    <t>41.2.01.99990</t>
  </si>
  <si>
    <t>41.1.01.99990</t>
  </si>
  <si>
    <t>41.1.01.00000</t>
  </si>
  <si>
    <t>41.0.00.00000</t>
  </si>
  <si>
    <t>45.0.00.00000</t>
  </si>
  <si>
    <t>45.0.01.00000</t>
  </si>
  <si>
    <t>45.0.01.99990</t>
  </si>
  <si>
    <t>45.0.02.00000</t>
  </si>
  <si>
    <t>45.0.02.99990</t>
  </si>
  <si>
    <t>46.0.00.00000</t>
  </si>
  <si>
    <t>46.0.01.82300</t>
  </si>
  <si>
    <t>46.0.01.S2300</t>
  </si>
  <si>
    <t>46.0.01.82310</t>
  </si>
  <si>
    <t>46.0.01.S2310</t>
  </si>
  <si>
    <t>40.0.00.00000</t>
  </si>
  <si>
    <t>40.1.00.00000</t>
  </si>
  <si>
    <t>40.1.01.99990</t>
  </si>
  <si>
    <t>40.1.02.99990</t>
  </si>
  <si>
    <t>40.2.01.00000</t>
  </si>
  <si>
    <t>40.2.01.99990</t>
  </si>
  <si>
    <t>40.2.00.00000</t>
  </si>
  <si>
    <t>40.3.00.00000</t>
  </si>
  <si>
    <t>40.3.01.00000</t>
  </si>
  <si>
    <t>40.3.01.99990</t>
  </si>
  <si>
    <t>43.0.00.00000</t>
  </si>
  <si>
    <t>43.1.01.00000</t>
  </si>
  <si>
    <t>43.1.01.99990</t>
  </si>
  <si>
    <t>44.0.00.00000</t>
  </si>
  <si>
    <t>44.1.00.00000</t>
  </si>
  <si>
    <t>44.1.01.00000</t>
  </si>
  <si>
    <t>44.1.01.99990</t>
  </si>
  <si>
    <t>44.2.00.00000</t>
  </si>
  <si>
    <t>44.2.01.99990</t>
  </si>
  <si>
    <t>44.3.00.00000</t>
  </si>
  <si>
    <t>44.3.01.00000</t>
  </si>
  <si>
    <t>44.3.01.99990</t>
  </si>
  <si>
    <t>44.3.02.00000</t>
  </si>
  <si>
    <t>44.3.02.99990</t>
  </si>
  <si>
    <t>44.3.03.00000</t>
  </si>
  <si>
    <r>
  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состояния"(</t>
    </r>
    <r>
      <rPr>
        <b/>
        <sz val="10"/>
        <rFont val="Times New Roman"/>
        <family val="1"/>
      </rPr>
      <t>федеральный бюджет</t>
    </r>
    <r>
      <rPr>
        <sz val="10"/>
        <rFont val="Times New Roman"/>
        <family val="1"/>
      </rPr>
      <t>)  в рамках муниципальной программы "Развитие муниципальной службы в городском поселении Новоаганск на 2017-2020 годы"</t>
    </r>
  </si>
  <si>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состояния"(бюджет бюджет автономного округа)  в рамках муниципальной программы "Развитие муниципальной службы в городском поселении Новоаганск на 2017-2020 годы"</t>
  </si>
  <si>
    <t>44.3.03.99990</t>
  </si>
  <si>
    <t>Сумма на 2018год</t>
  </si>
  <si>
    <t>Основное мероприятие «Повышение уровня защиты граждан от чрезвычайных ситуаций природного и техногенного характера»</t>
  </si>
  <si>
    <t>40.1.02.00000</t>
  </si>
  <si>
    <t>Основное мероприятие «Организация и осуществление мероприятий по безопасности людей на водных объектах»</t>
  </si>
  <si>
    <t>Основное мероприятие «Создание условий для обеспечения пожарной безопасности на территории поселения»</t>
  </si>
  <si>
    <t>Основное мероприятие «Осуществление профилактических мер антитеррористической и антиэкстремисткой направленности»</t>
  </si>
  <si>
    <t>41.1.00.00000</t>
  </si>
  <si>
    <t>Основное мероприятие «Обеспечение комплексного содержания автомобильных дорог, проездов, искусственных сооружений, элементов обустройства улично-дорожной сети поселения»</t>
  </si>
  <si>
    <t>41.2.00.00000</t>
  </si>
  <si>
    <t>41.2.01.00000</t>
  </si>
  <si>
    <t>Основное мероприятие «Создание условий для организации пассажирских перевозок в границах поселения»</t>
  </si>
  <si>
    <t>43.1.00.00000</t>
  </si>
  <si>
    <t>Основное мероприятие «Создание равных условий для одинаковой доступности населения к услугам жилищно-коммунального хозяйства»</t>
  </si>
  <si>
    <t>Основное мероприятие «Создание условий для предоставления населению городского поселения бытовых услуг бани»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</si>
  <si>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</si>
  <si>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Иные межбюджетные трансферты на развитие сферы культуры в муниципальных образованиях автономного округа  в рамках муниципальной программы «Развитие культуры, физической культуры и спорта в городском поселении Новоаганск на 2018-2020 годы"</t>
  </si>
  <si>
    <t>Софинансирование расходов  на развитие сферы культуры в муниципальных образованиях автономного округа  в рамках муниципальной программы «Развитие культуры, физической культуры и спорта в городском поселении Новоаганск на 2018-2020 годы"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</si>
  <si>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</si>
  <si>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Основное мероприятие «Содержание и ремонт муниципального нежилого фонда»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</si>
  <si>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</si>
  <si>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</si>
  <si>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46.0.01.00000</t>
  </si>
  <si>
    <t>Основное мероприятие «Создание условий для обеспечения деятельности по профилактики правонарушений на территории поселения»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</si>
  <si>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</si>
  <si>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Межбюджетные трансферты</t>
  </si>
  <si>
    <t>500</t>
  </si>
  <si>
    <t>Основное мероприятие «Минимизация ущерба при наступлении неблагоприятных обстоятельств, сопряженных с убытками»</t>
  </si>
  <si>
    <t>Основное мероприятие «Организация перевозок для отдельной категории населения (с возмещением затрат администрации поселения)»</t>
  </si>
  <si>
    <t>Расходы на реализацию мероприятий в рамках подпрограммы «Транспортное обслуживание населения поселения» в  муниципальной программы  «Развитие транспортной системы  городского поселения Новоаганск на 2014-2020 годы»</t>
  </si>
  <si>
    <t>41.2.02.00000</t>
  </si>
  <si>
    <t>41.2.02.99990</t>
  </si>
  <si>
    <t>43.2.00.00000</t>
  </si>
  <si>
    <t>43.2.01.00000</t>
  </si>
  <si>
    <t>43.2.01.99990</t>
  </si>
  <si>
    <t>46.0.01.82290</t>
  </si>
  <si>
    <t>46.0.01.S2290</t>
  </si>
  <si>
    <t xml:space="preserve">         к решению Совета депутатов </t>
  </si>
  <si>
    <t xml:space="preserve">         городского поселения Новоаганск</t>
  </si>
  <si>
    <t>Наименование</t>
  </si>
  <si>
    <t>ЦСР</t>
  </si>
  <si>
    <t>ВР</t>
  </si>
  <si>
    <t>в том числе из регионального фонда компенсаций</t>
  </si>
  <si>
    <t>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</si>
  <si>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</si>
  <si>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</si>
  <si>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</si>
  <si>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</si>
  <si>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 программа «Защита населения и территории городского поселения Новоаганск от чрезвычайных ситуаций, обеспечение безопас-ности на 2018 – 2020 годы»</t>
  </si>
  <si>
    <t xml:space="preserve">Подпрограмма «Реализация государственной политики в области гражданской обороны, защиты населения и территории поселения от чрезвычайных ситуаций»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2020 годы»
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</si>
  <si>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2019 годы»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</si>
  <si>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2020 годы»</t>
  </si>
  <si>
    <t>Подпрограмма «Укрепление пожарной безопасности в поселении»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2018– 2020 годы»</t>
  </si>
  <si>
    <t>Расходы на реализацию мероприятий подпрограммы «Укрепление пожарной безопасности в поселении» муниципальной программы «Защита населения и территории городского поселения Новоаганск от чрезвычайных ситуаций, обеспечение безопасности на 2018 – 2020 годы»</t>
  </si>
  <si>
    <t>Подпрограмма"Противодействие экстремизму и профилактика терроризма на территории поселения "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2020 годы»</t>
  </si>
  <si>
    <t>Иные межбюджетные трансферты (субсидии) на частичное обеспечение 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политики"в рамках муниципальной программы "Развитие культуры, физической культуры и спорта в городском поселении Новоаганск на 2018-2020 годы"</t>
  </si>
  <si>
    <t>Софинансирование расходов  на частичное обеспечение 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политики"в рамках муниципальной программы "Развитие культуры, физической культуры и спорта в городском поселении Новоаганск на 2018-2020 годы"</t>
  </si>
  <si>
    <t>Расходы на реализацию мероприятий подпрограммы«Противодействие экстремизму и профилактика терроризма на территории поселения»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2020 годы»</t>
  </si>
  <si>
    <t>Расходы на реализацию мероприятий подпрограммы «Эффективное  использования и распоряжение муниципальным имуществом» в рамках муниципальной программы программы  «Управление муниципальным имуществом городского поселения Новоаганск на 2018-2020 годы»</t>
  </si>
  <si>
    <t>Муниципальная программа "Реализация мероприятий по профилактике правонарушений  на территории городского поселения Новоаганск на 2018-2020 годы"</t>
  </si>
  <si>
    <t>Иные межбюджетные трансферты на обеспечение функционирования и развития систем видеонаблюдения в сфере общественного порядка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</si>
  <si>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Основное мероприятие «Субсидии на финансовое обеспечение затрат в связи с применением понижающих коэффициентов к нормативам потребления коммунальных услуг, обеспечивающим не превышение  предельного (максимального) индекса роста платы граждан за коммунальные услуги в городском поселении Новоаганск».</t>
  </si>
  <si>
    <t>Софинансирование расходов на обеспечение функционирования и развития систем видеонаблюдения в сфере общественного порядка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</si>
  <si>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Иные межбюджетные трансферты на создание условий для деятельности народных дружин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</si>
  <si>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Иные межбюджетные трансферты за счет средств резервного фонда Правительства Ханты-Мансийского автономного округа- Югры  в рамках муниципальной программы "Обеспечение деятельности органов местного самоуправления городского поселения Новоаганск на 2018-2020 годы "</t>
  </si>
  <si>
    <t>Иные межбюджетные трансферты из бюджета района бюджетам поселений за счет субсидии на благоустройство территорий муниципальных образований на реализацию мероприятий в рамках подпрограммы "Формирование комфортной среды"   в рамках муниципальной программы «Благоустройство территории городского поселения Новоаганск на 2014-2020 годы»</t>
  </si>
  <si>
    <t>45.0.02.S2600</t>
  </si>
  <si>
    <t xml:space="preserve">Софинансирование иных межбюджетных трансфертов из бюджета района бюджетам поселений за счет субсидии на благоустройство территорий муниципальных образований на реализацию мероприятий в рамках муниципальной программы "Благоустройство территории городского поселения Новоаганск на 2014-2020 годы" </t>
  </si>
  <si>
    <t>31.0.01.85150</t>
  </si>
  <si>
    <t>Софинансирование расходов на создание условий для деятельности народных дружин 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2014 - 2020 годах»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</si>
  <si>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Расходы на реализацию мероприятий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</t>
  </si>
  <si>
    <t>46.0.01.20050</t>
  </si>
  <si>
    <t>Иные межбюджетные трансферты на размещение систем видеобзора,модернизацию,обеспечение функционироввания систем видеонаблюдения по направлению безопасности дорожного движения и информирования населения о необходимости соблюдения правил дорожного движения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экстримизма, незаконного оборота и потребления наркотических средств и психотропных веществ в Ханты-Мансийском автономном округе - 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2018-2020 годы»</t>
  </si>
  <si>
    <t>Софинансирование расходов на размещение систем видеобзора,модернизацию, обеспечение функционирования систем видеонаблюдения по направлению безопасности дорожного движения и информирования населения о необходимости соблюдения правил дорожного движения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экстримизма, незаконного оборота и потребления наркотических средств и психотропных веществ в Ханты-Мансийском автономном округе - 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2018-2020 годы»</t>
  </si>
  <si>
    <t>Прочие мероприятия органов местного самоуправления в рамках муниципальной программы "Развитие культуры, физической культуры и спорта в городском поселении Новоаганск на 2018-2020 годы"</t>
  </si>
  <si>
    <t>Расходы на обеспечение деятельности учреждения в рамках муниципальной программы "Развитие культуры, физической культуры и спорта в городском поселении Новоаганск на 2018-2020 годы"</t>
  </si>
  <si>
    <t>45.0.02.82600</t>
  </si>
  <si>
    <t>Муниципальная программа "Развитие 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</si>
  <si>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2017-2020 годы"</t>
  </si>
  <si>
    <t>Расходы на обеспечение функций органов местного самоуправления в рамках муниципальной программы "Развитие муниципальной службы в городском поселении Новоаганск на 2017-2020 годы"</t>
  </si>
  <si>
    <t>Расходы на содержание главы поселения в рамках муниципальной программы "Развитие муниципальной службы в городском поселении Новоаганск на 2017-2020 годы"</t>
  </si>
  <si>
    <t>Расходы на обеспечение функций органов местного самоуправления  в рамках муниципальной программы "Развитие муниципальной службы в городском поселении Новоаганск на 2017-2020 годы"</t>
  </si>
  <si>
    <t>Прочие мероприятия органов местного самоуправления в рамках муниципальной программы "Развитие муниципальной службы в городском поселении Новоаганск на 2017-2020 годы"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</si>
  <si>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муниципальной программы "Развитие муниципальной службы в городском поселении Новоаганск на 2017-2020 годы"</t>
  </si>
  <si>
    <t>Подпрограмма "Развитие муниципальной службы в городском поселении Новоаганск" в рамках муниципальной программы "Развитие муниципальной службы в городском поселении Новоаганск на 2017-2020 годы"</t>
  </si>
  <si>
    <t>Софинансирование расходов на реализацию мероприятий по содействию трудоустройства граждан в рамках подпрограммы "Содействие трудоустройству граждан" государственной программы "Содействие занятости населения ханты-Мансийском автономном округе-Югре на 2014-2020 годы" в рамках муниципальной программы "Организация бюджетного процесса в городском поселении Новоаганск на 2018-2020 годы"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</si>
  <si>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</si>
  <si>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</si>
  <si>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</si>
  <si>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</si>
  <si>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</si>
  <si>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</si>
  <si>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</si>
  <si>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</si>
  <si>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</si>
  <si>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</si>
  <si>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</si>
  <si>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540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</si>
  <si>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</si>
  <si>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</si>
  <si>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</si>
  <si>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</si>
  <si>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</si>
  <si>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46.0.5412</t>
  </si>
  <si>
    <t xml:space="preserve">Муниципальная программа «Развитие транспортной системы  городского поселения Новоаганск на 2014-2020 годы» </t>
  </si>
  <si>
    <t xml:space="preserve"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 на 2014-2020 годы» </t>
  </si>
  <si>
    <t xml:space="preserve"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 на 2014-2020 годы» 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</si>
  <si>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 на 2014-2020 годы»</t>
  </si>
  <si>
    <t>Расходы на реализацию мероприятий в рамках подпрограммы «Транспортное обслуживание населения поселения» в  муниципальной программы «Развитие транспортной системы  городского поселения Новоаганск на 2014-2020 годы»</t>
  </si>
  <si>
    <t>Муниципальная программа «Развитие жилищно-коммунального комплекса и повышение энергетической эффективности в городском поселении Новоаганск  на 2014-2020 годы»</t>
  </si>
  <si>
    <t>Подпрограмма "Обеспечение свободы творчества и прав граждан на участие в культурной жизни" в рамках муниципальной программы "Развитие культуры, физической культуры и спорта в городском поселении Новоаганск на 2018-2020 годы"</t>
  </si>
  <si>
    <t>Основное мероприятие "Реализация полномочий по созданию условий для организации досуга и обеспечения жителей поселения услугами организаций культуры"</t>
  </si>
  <si>
    <t>48.2.01.00000</t>
  </si>
  <si>
    <t>48.2.01.00590</t>
  </si>
  <si>
    <t>48.2.01.82580</t>
  </si>
  <si>
    <t>48.2.01.S2580</t>
  </si>
  <si>
    <t>48.2.00.00000</t>
  </si>
  <si>
    <t>Подпрограмма "Обеспечение музейной деятельности" в рамках муниципальной программы "Развитие культуры, физической культуры и спорта в городском поселении Новоаганск на 2018-2020 годы"</t>
  </si>
  <si>
    <t>Основное мероприятие "Создание благоприятных условий для организации музейного обслуживания населения с учетом интересов и потребностей, различных социально-возрастных и образовательных групп"</t>
  </si>
  <si>
    <t xml:space="preserve">Расходы на обеспечение деятельности учреждения в рамках ведомственной целевой программы"Обеспечение музейной деятельности на 2014-2020 годы </t>
  </si>
  <si>
    <t>48.3.00.00000</t>
  </si>
  <si>
    <t>48.3.01.00000</t>
  </si>
  <si>
    <t>48.3.01.00590</t>
  </si>
  <si>
    <t>48.3.01.82520</t>
  </si>
  <si>
    <t>48.3.01.S2520</t>
  </si>
  <si>
    <t>48.3.01.82580</t>
  </si>
  <si>
    <t>48.3.01.S2580</t>
  </si>
  <si>
    <t>Подпрограмма "Создание условий жителям поселения для занятия физической культурой и спортом, сохранения и укрепления здоровья населения" в рамках муниципальной программы "Развитие культуры, физической культуры и спорта в городском поселении Новоаганск на 2018 -2020 годы"</t>
  </si>
  <si>
    <t>Основное мероприятие "Обеспечение условий для развитие на территории поселения физической культуры и массового спорта"</t>
  </si>
  <si>
    <t>Прочие мероприятия органов местного самоуправления в рамках муниципальной программы " Развитие культуры, физической культуры и спорта в городском поселении Новоаганск на 2018-2020  годы</t>
  </si>
  <si>
    <t>Основное мероприятие "Организация проведения официальных физкультурнооздоровительных и спортивных мероприятий поселения"</t>
  </si>
  <si>
    <t>Прочие мероприятия органов местного самоуправления в рамках муниципальной программы " Развитие культуры, физической культуры и спорта в городском поселении Новоаганск на 2018-2020  годы"</t>
  </si>
  <si>
    <t>48.4.00.00000</t>
  </si>
  <si>
    <t>48.4.01.00000</t>
  </si>
  <si>
    <t>48.4.01.99990</t>
  </si>
  <si>
    <t>48.4.02.00000</t>
  </si>
  <si>
    <t>48.4.02.99990</t>
  </si>
  <si>
    <t>49.0.00.00000</t>
  </si>
  <si>
    <t>49.1.00.00000</t>
  </si>
  <si>
    <t>Основное мероприятие "Обеспечение реализации полномочий Совета депутатов городского поселения Новоаганск"</t>
  </si>
  <si>
    <t>Расходы на содержание председателя представительного органа муниципального образования в рамках муниципальной программы "Развитие муниципальной службы в городском поселении Новоаганск на 2018-2020 годы"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</si>
  <si>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</si>
  <si>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49.1.01.00000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</si>
</sst>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00\.0\.0000"/>
    <numFmt numFmtId="213" formatCode="00.0"/>
    <numFmt numFmtId="214" formatCode="#,##0.0_ ;\-#,##0.0\ "/>
    <numFmt numFmtId="215" formatCode="0.00000"/>
    <numFmt numFmtId="216" formatCode="0.000000"/>
    <numFmt numFmtId="217" formatCode="0.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1" fontId="7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1" fontId="5" fillId="0" borderId="10" xfId="0" applyNumberFormat="1" applyFont="1" applyFill="1" applyBorder="1" applyAlignment="1">
      <alignment horizontal="left" vertical="top" wrapText="1"/>
    </xf>
    <xf numFmtId="208" fontId="5" fillId="0" borderId="10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208" fontId="5" fillId="0" borderId="10" xfId="53" applyNumberFormat="1" applyFont="1" applyFill="1" applyBorder="1" applyAlignment="1" applyProtection="1">
      <alignment horizontal="left" vertical="top" wrapText="1"/>
      <protection hidden="1"/>
    </xf>
    <xf numFmtId="210" fontId="7" fillId="24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210" fontId="5" fillId="24" borderId="10" xfId="53" applyNumberFormat="1" applyFont="1" applyFill="1" applyBorder="1" applyAlignment="1" applyProtection="1">
      <alignment horizontal="center" vertical="center"/>
      <protection hidden="1"/>
    </xf>
    <xf numFmtId="208" fontId="7" fillId="0" borderId="10" xfId="53" applyNumberFormat="1" applyFont="1" applyFill="1" applyBorder="1" applyAlignment="1" applyProtection="1">
      <alignment horizontal="left" vertical="top" wrapText="1"/>
      <protection hidden="1"/>
    </xf>
    <xf numFmtId="210" fontId="7" fillId="0" borderId="10" xfId="53" applyNumberFormat="1" applyFont="1" applyFill="1" applyBorder="1" applyAlignment="1" applyProtection="1">
      <alignment horizontal="center" vertical="center"/>
      <protection hidden="1"/>
    </xf>
    <xf numFmtId="208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0" xfId="0" applyFill="1" applyAlignment="1">
      <alignment/>
    </xf>
    <xf numFmtId="164" fontId="7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41" fontId="7" fillId="0" borderId="10" xfId="0" applyNumberFormat="1" applyFont="1" applyFill="1" applyBorder="1" applyAlignment="1">
      <alignment vertical="top"/>
    </xf>
    <xf numFmtId="41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9" fillId="0" borderId="0" xfId="0" applyFont="1" applyAlignment="1">
      <alignment/>
    </xf>
    <xf numFmtId="210" fontId="5" fillId="0" borderId="10" xfId="54" applyNumberFormat="1" applyFont="1" applyFill="1" applyBorder="1" applyAlignment="1" applyProtection="1">
      <alignment horizontal="center" vertical="center"/>
      <protection hidden="1"/>
    </xf>
    <xf numFmtId="208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3" fontId="5" fillId="0" borderId="0" xfId="62" applyFont="1" applyFill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208" fontId="7" fillId="0" borderId="10" xfId="53" applyNumberFormat="1" applyFont="1" applyFill="1" applyBorder="1" applyAlignment="1" applyProtection="1">
      <alignment wrapText="1"/>
      <protection hidden="1"/>
    </xf>
    <xf numFmtId="208" fontId="5" fillId="0" borderId="10" xfId="53" applyNumberFormat="1" applyFont="1" applyFill="1" applyBorder="1" applyAlignment="1" applyProtection="1">
      <alignment wrapText="1"/>
      <protection hidden="1"/>
    </xf>
    <xf numFmtId="210" fontId="5" fillId="0" borderId="0" xfId="53" applyNumberFormat="1" applyFont="1" applyFill="1" applyBorder="1" applyAlignment="1" applyProtection="1">
      <alignment horizontal="center" vertical="center"/>
      <protection hidden="1"/>
    </xf>
    <xf numFmtId="43" fontId="0" fillId="0" borderId="0" xfId="0" applyNumberFormat="1" applyFill="1" applyAlignment="1">
      <alignment/>
    </xf>
    <xf numFmtId="0" fontId="28" fillId="0" borderId="10" xfId="0" applyFont="1" applyBorder="1" applyAlignment="1">
      <alignment horizontal="left" wrapText="1"/>
    </xf>
    <xf numFmtId="208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Font="1" applyAlignment="1">
      <alignment wrapText="1"/>
    </xf>
    <xf numFmtId="212" fontId="2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3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5" fillId="0" borderId="10" xfId="62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210" fontId="5" fillId="0" borderId="11" xfId="54" applyNumberFormat="1" applyFont="1" applyFill="1" applyBorder="1" applyAlignment="1" applyProtection="1">
      <alignment horizontal="center" vertical="center"/>
      <protection hidden="1"/>
    </xf>
    <xf numFmtId="0" fontId="29" fillId="0" borderId="10" xfId="0" applyFont="1" applyBorder="1" applyAlignment="1">
      <alignment/>
    </xf>
    <xf numFmtId="208" fontId="5" fillId="0" borderId="14" xfId="54" applyNumberFormat="1" applyFont="1" applyFill="1" applyBorder="1" applyAlignment="1" applyProtection="1">
      <alignment horizontal="left" vertical="top" wrapText="1"/>
      <protection hidden="1"/>
    </xf>
    <xf numFmtId="0" fontId="29" fillId="0" borderId="10" xfId="0" applyFont="1" applyFill="1" applyBorder="1" applyAlignment="1">
      <alignment/>
    </xf>
    <xf numFmtId="164" fontId="29" fillId="0" borderId="10" xfId="0" applyNumberFormat="1" applyFont="1" applyFill="1" applyBorder="1" applyAlignment="1">
      <alignment horizontal="left" vertical="top" wrapText="1"/>
    </xf>
    <xf numFmtId="208" fontId="7" fillId="0" borderId="10" xfId="53" applyNumberFormat="1" applyFont="1" applyFill="1" applyBorder="1" applyAlignment="1" applyProtection="1">
      <alignment wrapText="1"/>
      <protection hidden="1"/>
    </xf>
    <xf numFmtId="0" fontId="5" fillId="0" borderId="15" xfId="0" applyFont="1" applyFill="1" applyBorder="1" applyAlignment="1">
      <alignment horizontal="left" vertical="top" wrapText="1"/>
    </xf>
    <xf numFmtId="208" fontId="5" fillId="0" borderId="16" xfId="53" applyNumberFormat="1" applyFont="1" applyFill="1" applyBorder="1" applyAlignment="1" applyProtection="1">
      <alignment horizontal="left" vertical="top" wrapText="1"/>
      <protection hidden="1"/>
    </xf>
    <xf numFmtId="212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0" xfId="0" applyFont="1" applyAlignment="1">
      <alignment/>
    </xf>
    <xf numFmtId="210" fontId="5" fillId="24" borderId="10" xfId="53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201" fontId="5" fillId="24" borderId="10" xfId="62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wrapText="1"/>
    </xf>
    <xf numFmtId="208" fontId="5" fillId="0" borderId="14" xfId="53" applyNumberFormat="1" applyFont="1" applyFill="1" applyBorder="1" applyAlignment="1" applyProtection="1">
      <alignment wrapText="1"/>
      <protection hidden="1"/>
    </xf>
    <xf numFmtId="208" fontId="5" fillId="0" borderId="16" xfId="53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center"/>
    </xf>
    <xf numFmtId="2" fontId="5" fillId="24" borderId="10" xfId="62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201" fontId="7" fillId="0" borderId="10" xfId="62" applyNumberFormat="1" applyFont="1" applyFill="1" applyBorder="1" applyAlignment="1">
      <alignment vertical="top" wrapText="1"/>
    </xf>
    <xf numFmtId="201" fontId="5" fillId="0" borderId="10" xfId="62" applyNumberFormat="1" applyFont="1" applyFill="1" applyBorder="1" applyAlignment="1">
      <alignment vertical="top" wrapText="1"/>
    </xf>
    <xf numFmtId="201" fontId="5" fillId="0" borderId="10" xfId="62" applyNumberFormat="1" applyFont="1" applyFill="1" applyBorder="1" applyAlignment="1">
      <alignment horizontal="right" vertical="top" wrapText="1"/>
    </xf>
    <xf numFmtId="201" fontId="7" fillId="0" borderId="10" xfId="62" applyNumberFormat="1" applyFont="1" applyFill="1" applyBorder="1" applyAlignment="1">
      <alignment horizontal="right" vertical="top" wrapText="1"/>
    </xf>
    <xf numFmtId="201" fontId="5" fillId="0" borderId="10" xfId="62" applyNumberFormat="1" applyFont="1" applyFill="1" applyBorder="1" applyAlignment="1">
      <alignment horizontal="right" vertical="center" wrapText="1"/>
    </xf>
    <xf numFmtId="201" fontId="7" fillId="0" borderId="10" xfId="62" applyNumberFormat="1" applyFont="1" applyFill="1" applyBorder="1" applyAlignment="1">
      <alignment horizontal="right" vertical="top"/>
    </xf>
    <xf numFmtId="201" fontId="5" fillId="0" borderId="10" xfId="62" applyNumberFormat="1" applyFont="1" applyFill="1" applyBorder="1" applyAlignment="1">
      <alignment horizontal="right" vertical="top"/>
    </xf>
    <xf numFmtId="201" fontId="5" fillId="0" borderId="10" xfId="62" applyNumberFormat="1" applyFont="1" applyFill="1" applyBorder="1" applyAlignment="1">
      <alignment horizontal="right"/>
    </xf>
    <xf numFmtId="201" fontId="5" fillId="0" borderId="10" xfId="62" applyNumberFormat="1" applyFont="1" applyFill="1" applyBorder="1" applyAlignment="1">
      <alignment/>
    </xf>
    <xf numFmtId="201" fontId="5" fillId="0" borderId="10" xfId="62" applyNumberFormat="1" applyFont="1" applyFill="1" applyBorder="1" applyAlignment="1">
      <alignment horizontal="right" vertical="center"/>
    </xf>
    <xf numFmtId="201" fontId="5" fillId="0" borderId="10" xfId="62" applyNumberFormat="1" applyFont="1" applyFill="1" applyBorder="1" applyAlignment="1">
      <alignment vertical="center"/>
    </xf>
    <xf numFmtId="201" fontId="5" fillId="0" borderId="10" xfId="62" applyNumberFormat="1" applyFont="1" applyFill="1" applyBorder="1" applyAlignment="1" applyProtection="1">
      <alignment horizontal="right" vertical="center"/>
      <protection hidden="1"/>
    </xf>
    <xf numFmtId="201" fontId="5" fillId="24" borderId="10" xfId="62" applyNumberFormat="1" applyFont="1" applyFill="1" applyBorder="1" applyAlignment="1">
      <alignment/>
    </xf>
    <xf numFmtId="201" fontId="7" fillId="0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1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61.625" style="0" customWidth="1"/>
    <col min="2" max="2" width="13.625" style="0" customWidth="1"/>
    <col min="3" max="3" width="6.00390625" style="0" customWidth="1"/>
    <col min="4" max="4" width="14.125" style="0" hidden="1" customWidth="1"/>
    <col min="5" max="5" width="17.00390625" style="0" customWidth="1"/>
    <col min="6" max="6" width="21.00390625" style="0" customWidth="1"/>
  </cols>
  <sheetData>
    <row r="1" spans="2:5" ht="12.75">
      <c r="B1" s="1" t="s">
        <v>40</v>
      </c>
      <c r="E1" s="1"/>
    </row>
    <row r="2" spans="2:5" ht="12.75">
      <c r="B2" s="1" t="s">
        <v>186</v>
      </c>
      <c r="E2" s="1"/>
    </row>
    <row r="3" spans="1:5" ht="12.75">
      <c r="A3" s="2"/>
      <c r="B3" s="1" t="s">
        <v>187</v>
      </c>
      <c r="C3" s="2"/>
      <c r="E3" s="1"/>
    </row>
    <row r="4" spans="1:5" ht="12.75">
      <c r="A4" s="2"/>
      <c r="B4" s="1" t="s">
        <v>75</v>
      </c>
      <c r="C4" s="2"/>
      <c r="E4" s="1"/>
    </row>
    <row r="5" spans="1:3" ht="12.75">
      <c r="A5" s="2"/>
      <c r="C5" s="2"/>
    </row>
    <row r="6" spans="1:5" ht="12.75">
      <c r="A6" s="95" t="s">
        <v>33</v>
      </c>
      <c r="B6" s="96"/>
      <c r="C6" s="96"/>
      <c r="D6" s="96"/>
      <c r="E6" s="96"/>
    </row>
    <row r="7" spans="1:5" ht="34.5" customHeight="1">
      <c r="A7" s="96"/>
      <c r="B7" s="96"/>
      <c r="C7" s="96"/>
      <c r="D7" s="96"/>
      <c r="E7" s="96"/>
    </row>
    <row r="8" spans="1:3" ht="14.25">
      <c r="A8" s="3"/>
      <c r="B8" s="2"/>
      <c r="C8" s="2"/>
    </row>
    <row r="9" spans="1:5" ht="12.75">
      <c r="A9" s="4"/>
      <c r="B9" s="4"/>
      <c r="C9" s="4"/>
      <c r="D9" s="2"/>
      <c r="E9" s="2"/>
    </row>
    <row r="10" spans="1:5" ht="12.75" customHeight="1">
      <c r="A10" s="94" t="s">
        <v>188</v>
      </c>
      <c r="B10" s="97" t="s">
        <v>189</v>
      </c>
      <c r="C10" s="97" t="s">
        <v>190</v>
      </c>
      <c r="D10" s="6"/>
      <c r="E10" s="97" t="s">
        <v>150</v>
      </c>
    </row>
    <row r="11" spans="1:5" ht="7.5" customHeight="1">
      <c r="A11" s="94"/>
      <c r="B11" s="98"/>
      <c r="C11" s="98"/>
      <c r="D11" s="7" t="s">
        <v>191</v>
      </c>
      <c r="E11" s="98"/>
    </row>
    <row r="12" spans="1:5" ht="12.75">
      <c r="A12" s="8">
        <v>1</v>
      </c>
      <c r="B12" s="8">
        <v>2</v>
      </c>
      <c r="C12" s="8">
        <v>3</v>
      </c>
      <c r="D12" s="5"/>
      <c r="E12" s="8">
        <v>4</v>
      </c>
    </row>
    <row r="13" spans="1:6" ht="24.75" customHeight="1">
      <c r="A13" s="77" t="s">
        <v>23</v>
      </c>
      <c r="B13" s="20" t="s">
        <v>47</v>
      </c>
      <c r="C13" s="20"/>
      <c r="D13" s="21"/>
      <c r="E13" s="99">
        <f>E14+E19+E39</f>
        <v>121706.8</v>
      </c>
      <c r="F13" s="51"/>
    </row>
    <row r="14" spans="1:5" s="52" customFormat="1" ht="38.25" customHeight="1">
      <c r="A14" s="55" t="s">
        <v>24</v>
      </c>
      <c r="B14" s="15" t="s">
        <v>48</v>
      </c>
      <c r="C14" s="15"/>
      <c r="D14" s="18"/>
      <c r="E14" s="100">
        <f>E15</f>
        <v>470</v>
      </c>
    </row>
    <row r="15" spans="1:5" s="52" customFormat="1" ht="21.75" customHeight="1">
      <c r="A15" s="55" t="s">
        <v>25</v>
      </c>
      <c r="B15" s="15" t="s">
        <v>49</v>
      </c>
      <c r="C15" s="15"/>
      <c r="D15" s="18"/>
      <c r="E15" s="100">
        <f>E16</f>
        <v>470</v>
      </c>
    </row>
    <row r="16" spans="1:5" ht="18.75" customHeight="1">
      <c r="A16" s="22" t="s">
        <v>26</v>
      </c>
      <c r="B16" s="15" t="s">
        <v>50</v>
      </c>
      <c r="C16" s="15"/>
      <c r="D16" s="18"/>
      <c r="E16" s="100">
        <f>E17</f>
        <v>470</v>
      </c>
    </row>
    <row r="17" spans="1:5" ht="12" customHeight="1">
      <c r="A17" s="22" t="s">
        <v>235</v>
      </c>
      <c r="B17" s="15" t="s">
        <v>50</v>
      </c>
      <c r="C17" s="15" t="s">
        <v>236</v>
      </c>
      <c r="D17" s="18"/>
      <c r="E17" s="100">
        <f>E18</f>
        <v>470</v>
      </c>
    </row>
    <row r="18" spans="1:5" ht="16.5" customHeight="1">
      <c r="A18" s="22" t="s">
        <v>247</v>
      </c>
      <c r="B18" s="15" t="s">
        <v>50</v>
      </c>
      <c r="C18" s="15" t="s">
        <v>248</v>
      </c>
      <c r="D18" s="18"/>
      <c r="E18" s="100">
        <v>470</v>
      </c>
    </row>
    <row r="19" spans="1:5" ht="40.5" customHeight="1">
      <c r="A19" s="23" t="s">
        <v>27</v>
      </c>
      <c r="B19" s="61" t="s">
        <v>51</v>
      </c>
      <c r="C19" s="15"/>
      <c r="D19" s="18"/>
      <c r="E19" s="101">
        <f>E20</f>
        <v>120216.40000000001</v>
      </c>
    </row>
    <row r="20" spans="1:5" ht="44.25" customHeight="1">
      <c r="A20" s="23" t="s">
        <v>28</v>
      </c>
      <c r="B20" s="15" t="s">
        <v>52</v>
      </c>
      <c r="C20" s="15"/>
      <c r="D20" s="18"/>
      <c r="E20" s="101">
        <f>E21+E24+E27+E30+E33+E36</f>
        <v>120216.40000000001</v>
      </c>
    </row>
    <row r="21" spans="1:5" ht="127.5">
      <c r="A21" s="79" t="s">
        <v>29</v>
      </c>
      <c r="B21" s="15" t="s">
        <v>53</v>
      </c>
      <c r="C21" s="15"/>
      <c r="D21" s="18"/>
      <c r="E21" s="101">
        <f>E22</f>
        <v>114195.1</v>
      </c>
    </row>
    <row r="22" spans="1:5" ht="18" customHeight="1">
      <c r="A22" s="78" t="s">
        <v>174</v>
      </c>
      <c r="B22" s="15" t="s">
        <v>53</v>
      </c>
      <c r="C22" s="15" t="s">
        <v>175</v>
      </c>
      <c r="D22" s="18"/>
      <c r="E22" s="101">
        <f>E23</f>
        <v>114195.1</v>
      </c>
    </row>
    <row r="23" spans="1:5" ht="19.5" customHeight="1">
      <c r="A23" s="22" t="s">
        <v>96</v>
      </c>
      <c r="B23" s="15" t="s">
        <v>53</v>
      </c>
      <c r="C23" s="15" t="s">
        <v>246</v>
      </c>
      <c r="D23" s="16"/>
      <c r="E23" s="101">
        <v>114195.1</v>
      </c>
    </row>
    <row r="24" spans="1:5" ht="103.5" customHeight="1">
      <c r="A24" s="22" t="s">
        <v>30</v>
      </c>
      <c r="B24" s="80" t="s">
        <v>54</v>
      </c>
      <c r="C24" s="15"/>
      <c r="D24" s="70">
        <v>900</v>
      </c>
      <c r="E24" s="101">
        <f>E25</f>
        <v>550.9</v>
      </c>
    </row>
    <row r="25" spans="1:5" ht="18.75" customHeight="1">
      <c r="A25" s="22" t="s">
        <v>174</v>
      </c>
      <c r="B25" s="80" t="s">
        <v>54</v>
      </c>
      <c r="C25" s="15" t="s">
        <v>175</v>
      </c>
      <c r="D25" s="70">
        <v>900</v>
      </c>
      <c r="E25" s="101">
        <f>E26</f>
        <v>550.9</v>
      </c>
    </row>
    <row r="26" spans="1:5" ht="18" customHeight="1">
      <c r="A26" s="22" t="s">
        <v>97</v>
      </c>
      <c r="B26" s="80" t="s">
        <v>54</v>
      </c>
      <c r="C26" s="15" t="s">
        <v>246</v>
      </c>
      <c r="D26" s="70">
        <v>900</v>
      </c>
      <c r="E26" s="101">
        <v>550.9</v>
      </c>
    </row>
    <row r="27" spans="1:5" ht="74.25" customHeight="1">
      <c r="A27" s="67" t="s">
        <v>31</v>
      </c>
      <c r="B27" s="15" t="s">
        <v>55</v>
      </c>
      <c r="C27" s="15"/>
      <c r="D27" s="16"/>
      <c r="E27" s="101">
        <f>E28</f>
        <v>1689.1</v>
      </c>
    </row>
    <row r="28" spans="1:5" ht="14.25" customHeight="1">
      <c r="A28" s="81" t="s">
        <v>32</v>
      </c>
      <c r="B28" s="15" t="s">
        <v>55</v>
      </c>
      <c r="C28" s="15" t="s">
        <v>175</v>
      </c>
      <c r="D28" s="16"/>
      <c r="E28" s="100">
        <f>E29</f>
        <v>1689.1</v>
      </c>
    </row>
    <row r="29" spans="1:5" ht="20.25" customHeight="1">
      <c r="A29" s="82" t="s">
        <v>97</v>
      </c>
      <c r="B29" s="15" t="s">
        <v>55</v>
      </c>
      <c r="C29" s="15" t="s">
        <v>246</v>
      </c>
      <c r="D29" s="18"/>
      <c r="E29" s="100">
        <v>1689.1</v>
      </c>
    </row>
    <row r="30" spans="1:5" ht="72.75" customHeight="1">
      <c r="A30" s="67" t="s">
        <v>31</v>
      </c>
      <c r="B30" s="15" t="s">
        <v>98</v>
      </c>
      <c r="C30" s="15"/>
      <c r="D30" s="18"/>
      <c r="E30" s="100">
        <f>E31</f>
        <v>193.2</v>
      </c>
    </row>
    <row r="31" spans="1:5" ht="20.25" customHeight="1">
      <c r="A31" s="81" t="s">
        <v>32</v>
      </c>
      <c r="B31" s="15" t="s">
        <v>98</v>
      </c>
      <c r="C31" s="15" t="s">
        <v>175</v>
      </c>
      <c r="D31" s="18"/>
      <c r="E31" s="100">
        <f>E32</f>
        <v>193.2</v>
      </c>
    </row>
    <row r="32" spans="1:5" ht="20.25" customHeight="1">
      <c r="A32" s="82" t="s">
        <v>97</v>
      </c>
      <c r="B32" s="15" t="s">
        <v>98</v>
      </c>
      <c r="C32" s="15" t="s">
        <v>246</v>
      </c>
      <c r="D32" s="18"/>
      <c r="E32" s="100">
        <v>193.2</v>
      </c>
    </row>
    <row r="33" spans="1:5" ht="77.25" customHeight="1">
      <c r="A33" s="67" t="s">
        <v>31</v>
      </c>
      <c r="B33" s="15" t="s">
        <v>99</v>
      </c>
      <c r="C33" s="15"/>
      <c r="D33" s="18"/>
      <c r="E33" s="100">
        <f>E34</f>
        <v>2417</v>
      </c>
    </row>
    <row r="34" spans="1:5" ht="13.5" customHeight="1">
      <c r="A34" s="81" t="s">
        <v>32</v>
      </c>
      <c r="B34" s="15" t="s">
        <v>99</v>
      </c>
      <c r="C34" s="15" t="s">
        <v>175</v>
      </c>
      <c r="D34" s="18"/>
      <c r="E34" s="100">
        <f>E35</f>
        <v>2417</v>
      </c>
    </row>
    <row r="35" spans="1:5" ht="13.5" customHeight="1">
      <c r="A35" s="82" t="s">
        <v>97</v>
      </c>
      <c r="B35" s="15" t="s">
        <v>99</v>
      </c>
      <c r="C35" s="15" t="s">
        <v>246</v>
      </c>
      <c r="D35" s="18"/>
      <c r="E35" s="100">
        <v>2417</v>
      </c>
    </row>
    <row r="36" spans="1:5" ht="34.5" customHeight="1">
      <c r="A36" s="67" t="s">
        <v>31</v>
      </c>
      <c r="B36" s="15" t="s">
        <v>100</v>
      </c>
      <c r="C36" s="15"/>
      <c r="D36" s="18"/>
      <c r="E36" s="100">
        <f>E37</f>
        <v>1171.1</v>
      </c>
    </row>
    <row r="37" spans="1:5" ht="20.25" customHeight="1">
      <c r="A37" s="81" t="s">
        <v>32</v>
      </c>
      <c r="B37" s="15" t="s">
        <v>100</v>
      </c>
      <c r="C37" s="15" t="s">
        <v>175</v>
      </c>
      <c r="D37" s="18"/>
      <c r="E37" s="100">
        <f>E38</f>
        <v>1171.1</v>
      </c>
    </row>
    <row r="38" spans="1:5" ht="20.25" customHeight="1">
      <c r="A38" s="82" t="s">
        <v>97</v>
      </c>
      <c r="B38" s="15" t="s">
        <v>100</v>
      </c>
      <c r="C38" s="15" t="s">
        <v>246</v>
      </c>
      <c r="D38" s="18"/>
      <c r="E38" s="100">
        <v>1171.1</v>
      </c>
    </row>
    <row r="39" spans="1:5" ht="52.5" customHeight="1">
      <c r="A39" s="82" t="s">
        <v>35</v>
      </c>
      <c r="B39" s="61" t="s">
        <v>56</v>
      </c>
      <c r="C39" s="15"/>
      <c r="D39" s="18"/>
      <c r="E39" s="100">
        <f>E40</f>
        <v>1020.4</v>
      </c>
    </row>
    <row r="40" spans="1:5" ht="24.75" customHeight="1">
      <c r="A40" s="22" t="s">
        <v>34</v>
      </c>
      <c r="B40" s="61" t="s">
        <v>57</v>
      </c>
      <c r="C40" s="15"/>
      <c r="D40" s="18"/>
      <c r="E40" s="100">
        <f>E44+E41</f>
        <v>1020.4</v>
      </c>
    </row>
    <row r="41" spans="1:5" ht="106.5" customHeight="1">
      <c r="A41" s="87" t="s">
        <v>76</v>
      </c>
      <c r="B41" s="15" t="s">
        <v>77</v>
      </c>
      <c r="C41" s="15"/>
      <c r="D41" s="88">
        <v>372.89099999999996</v>
      </c>
      <c r="E41" s="100">
        <f>E42</f>
        <v>357.6</v>
      </c>
    </row>
    <row r="42" spans="1:5" ht="24.75" customHeight="1">
      <c r="A42" s="5" t="s">
        <v>6</v>
      </c>
      <c r="B42" s="15" t="s">
        <v>77</v>
      </c>
      <c r="C42" s="15" t="s">
        <v>239</v>
      </c>
      <c r="D42" s="88">
        <v>372.89099999999996</v>
      </c>
      <c r="E42" s="100">
        <f>E43</f>
        <v>357.6</v>
      </c>
    </row>
    <row r="43" spans="1:5" ht="24.75" customHeight="1">
      <c r="A43" s="5" t="s">
        <v>240</v>
      </c>
      <c r="B43" s="15" t="s">
        <v>77</v>
      </c>
      <c r="C43" s="15" t="s">
        <v>251</v>
      </c>
      <c r="D43" s="88">
        <v>372.89099999999996</v>
      </c>
      <c r="E43" s="100">
        <v>357.6</v>
      </c>
    </row>
    <row r="44" spans="1:5" ht="64.5" customHeight="1">
      <c r="A44" s="22" t="s">
        <v>234</v>
      </c>
      <c r="B44" s="15" t="s">
        <v>58</v>
      </c>
      <c r="C44" s="15"/>
      <c r="D44" s="18"/>
      <c r="E44" s="100">
        <f>E45</f>
        <v>662.8</v>
      </c>
    </row>
    <row r="45" spans="1:5" ht="14.25" customHeight="1">
      <c r="A45" s="5" t="s">
        <v>6</v>
      </c>
      <c r="B45" s="15" t="s">
        <v>58</v>
      </c>
      <c r="C45" s="15" t="s">
        <v>239</v>
      </c>
      <c r="D45" s="30"/>
      <c r="E45" s="100">
        <f>E46</f>
        <v>662.8</v>
      </c>
    </row>
    <row r="46" spans="1:5" ht="19.5" customHeight="1">
      <c r="A46" s="5" t="s">
        <v>240</v>
      </c>
      <c r="B46" s="15" t="s">
        <v>58</v>
      </c>
      <c r="C46" s="15" t="s">
        <v>251</v>
      </c>
      <c r="D46" s="32"/>
      <c r="E46" s="100">
        <v>662.8</v>
      </c>
    </row>
    <row r="47" spans="1:5" ht="25.5" customHeight="1">
      <c r="A47" s="27" t="s">
        <v>36</v>
      </c>
      <c r="B47" s="20" t="s">
        <v>59</v>
      </c>
      <c r="C47" s="15"/>
      <c r="D47" s="21"/>
      <c r="E47" s="99">
        <f>E48</f>
        <v>22518</v>
      </c>
    </row>
    <row r="48" spans="1:5" ht="39.75" customHeight="1">
      <c r="A48" s="23" t="s">
        <v>37</v>
      </c>
      <c r="B48" s="15" t="s">
        <v>60</v>
      </c>
      <c r="C48" s="15"/>
      <c r="D48" s="18"/>
      <c r="E48" s="100">
        <f>E49+E56</f>
        <v>22518</v>
      </c>
    </row>
    <row r="49" spans="1:5" ht="39.75" customHeight="1">
      <c r="A49" s="22" t="s">
        <v>249</v>
      </c>
      <c r="B49" s="15" t="s">
        <v>61</v>
      </c>
      <c r="C49" s="15"/>
      <c r="D49" s="18"/>
      <c r="E49" s="100">
        <f>E50+E52+E54</f>
        <v>21157</v>
      </c>
    </row>
    <row r="50" spans="1:5" ht="52.5" customHeight="1">
      <c r="A50" s="22" t="s">
        <v>249</v>
      </c>
      <c r="B50" s="15" t="s">
        <v>61</v>
      </c>
      <c r="C50" s="15" t="s">
        <v>239</v>
      </c>
      <c r="D50" s="18"/>
      <c r="E50" s="100">
        <f>E51</f>
        <v>16098.9</v>
      </c>
    </row>
    <row r="51" spans="1:5" ht="15.75" customHeight="1">
      <c r="A51" s="22" t="s">
        <v>250</v>
      </c>
      <c r="B51" s="15" t="s">
        <v>61</v>
      </c>
      <c r="C51" s="15" t="s">
        <v>251</v>
      </c>
      <c r="D51" s="18"/>
      <c r="E51" s="100">
        <v>16098.9</v>
      </c>
    </row>
    <row r="52" spans="1:5" ht="13.5" customHeight="1">
      <c r="A52" s="55" t="s">
        <v>193</v>
      </c>
      <c r="B52" s="15" t="s">
        <v>61</v>
      </c>
      <c r="C52" s="15" t="s">
        <v>194</v>
      </c>
      <c r="D52" s="18"/>
      <c r="E52" s="100">
        <f>E53</f>
        <v>5016.1</v>
      </c>
    </row>
    <row r="53" spans="1:5" ht="25.5" customHeight="1">
      <c r="A53" s="55" t="s">
        <v>195</v>
      </c>
      <c r="B53" s="15" t="s">
        <v>61</v>
      </c>
      <c r="C53" s="15" t="s">
        <v>196</v>
      </c>
      <c r="D53" s="18"/>
      <c r="E53" s="100">
        <v>5016.1</v>
      </c>
    </row>
    <row r="54" spans="1:5" ht="16.5" customHeight="1">
      <c r="A54" s="59" t="s">
        <v>235</v>
      </c>
      <c r="B54" s="15" t="s">
        <v>61</v>
      </c>
      <c r="C54" s="15" t="s">
        <v>236</v>
      </c>
      <c r="D54" s="18"/>
      <c r="E54" s="100">
        <f>E55</f>
        <v>42</v>
      </c>
    </row>
    <row r="55" spans="1:5" ht="16.5" customHeight="1">
      <c r="A55" s="59" t="s">
        <v>242</v>
      </c>
      <c r="B55" s="15" t="s">
        <v>61</v>
      </c>
      <c r="C55" s="15" t="s">
        <v>243</v>
      </c>
      <c r="D55" s="18"/>
      <c r="E55" s="100">
        <v>42</v>
      </c>
    </row>
    <row r="56" spans="1:5" ht="57" customHeight="1">
      <c r="A56" s="23" t="s">
        <v>213</v>
      </c>
      <c r="B56" s="15" t="s">
        <v>217</v>
      </c>
      <c r="C56" s="15"/>
      <c r="D56" s="18"/>
      <c r="E56" s="100">
        <f>E57</f>
        <v>1361</v>
      </c>
    </row>
    <row r="57" spans="1:5" ht="54.75" customHeight="1">
      <c r="A57" s="22" t="s">
        <v>249</v>
      </c>
      <c r="B57" s="15" t="s">
        <v>217</v>
      </c>
      <c r="C57" s="15" t="s">
        <v>239</v>
      </c>
      <c r="D57" s="18"/>
      <c r="E57" s="100">
        <f>E58</f>
        <v>1361</v>
      </c>
    </row>
    <row r="58" spans="1:5" ht="16.5" customHeight="1">
      <c r="A58" s="22" t="s">
        <v>250</v>
      </c>
      <c r="B58" s="15" t="s">
        <v>217</v>
      </c>
      <c r="C58" s="15" t="s">
        <v>251</v>
      </c>
      <c r="D58" s="18"/>
      <c r="E58" s="100">
        <v>1361</v>
      </c>
    </row>
    <row r="59" spans="1:5" ht="38.25">
      <c r="A59" s="9" t="s">
        <v>197</v>
      </c>
      <c r="B59" s="53" t="s">
        <v>122</v>
      </c>
      <c r="C59" s="53"/>
      <c r="D59" s="11"/>
      <c r="E59" s="102">
        <f>E69+E60+E76</f>
        <v>1836.8000000000002</v>
      </c>
    </row>
    <row r="60" spans="1:5" ht="39.75" customHeight="1">
      <c r="A60" s="5" t="s">
        <v>198</v>
      </c>
      <c r="B60" s="15" t="s">
        <v>123</v>
      </c>
      <c r="C60" s="15"/>
      <c r="D60" s="18"/>
      <c r="E60" s="101">
        <f>E62+E66</f>
        <v>1211.8000000000002</v>
      </c>
    </row>
    <row r="61" spans="1:5" ht="25.5">
      <c r="A61" s="5" t="s">
        <v>151</v>
      </c>
      <c r="B61" s="15" t="s">
        <v>124</v>
      </c>
      <c r="C61" s="15"/>
      <c r="D61" s="21"/>
      <c r="E61" s="101">
        <f>E62</f>
        <v>1031.9</v>
      </c>
    </row>
    <row r="62" spans="1:5" ht="76.5">
      <c r="A62" s="5" t="s">
        <v>199</v>
      </c>
      <c r="B62" s="15" t="s">
        <v>124</v>
      </c>
      <c r="C62" s="15"/>
      <c r="D62" s="18"/>
      <c r="E62" s="101">
        <f>E63</f>
        <v>1031.9</v>
      </c>
    </row>
    <row r="63" spans="1:5" ht="13.5" customHeight="1">
      <c r="A63" s="14" t="s">
        <v>193</v>
      </c>
      <c r="B63" s="15" t="s">
        <v>124</v>
      </c>
      <c r="C63" s="12" t="s">
        <v>194</v>
      </c>
      <c r="D63" s="16"/>
      <c r="E63" s="101">
        <f>E64</f>
        <v>1031.9</v>
      </c>
    </row>
    <row r="64" spans="1:5" ht="25.5">
      <c r="A64" s="14" t="s">
        <v>195</v>
      </c>
      <c r="B64" s="15" t="s">
        <v>124</v>
      </c>
      <c r="C64" s="12" t="s">
        <v>196</v>
      </c>
      <c r="D64" s="16"/>
      <c r="E64" s="101">
        <v>1031.9</v>
      </c>
    </row>
    <row r="65" spans="1:5" ht="25.5">
      <c r="A65" s="63" t="s">
        <v>153</v>
      </c>
      <c r="B65" s="15" t="s">
        <v>152</v>
      </c>
      <c r="C65" s="12"/>
      <c r="D65" s="18"/>
      <c r="E65" s="101">
        <f>E66</f>
        <v>179.9</v>
      </c>
    </row>
    <row r="66" spans="1:5" ht="76.5">
      <c r="A66" s="5" t="s">
        <v>200</v>
      </c>
      <c r="B66" s="15" t="s">
        <v>125</v>
      </c>
      <c r="C66" s="12"/>
      <c r="D66" s="13"/>
      <c r="E66" s="101">
        <f>E67</f>
        <v>179.9</v>
      </c>
    </row>
    <row r="67" spans="1:5" ht="15.75" customHeight="1">
      <c r="A67" s="14" t="s">
        <v>193</v>
      </c>
      <c r="B67" s="15" t="s">
        <v>125</v>
      </c>
      <c r="C67" s="15" t="s">
        <v>194</v>
      </c>
      <c r="D67" s="16"/>
      <c r="E67" s="101">
        <f>E68</f>
        <v>179.9</v>
      </c>
    </row>
    <row r="68" spans="1:5" ht="24" customHeight="1">
      <c r="A68" s="14" t="s">
        <v>195</v>
      </c>
      <c r="B68" s="15" t="s">
        <v>125</v>
      </c>
      <c r="C68" s="15" t="s">
        <v>196</v>
      </c>
      <c r="D68" s="16"/>
      <c r="E68" s="101">
        <v>179.9</v>
      </c>
    </row>
    <row r="69" spans="1:5" ht="28.5" customHeight="1">
      <c r="A69" s="5" t="s">
        <v>201</v>
      </c>
      <c r="B69" s="17" t="s">
        <v>128</v>
      </c>
      <c r="C69" s="12"/>
      <c r="D69" s="13"/>
      <c r="E69" s="101">
        <f>E71+E74</f>
        <v>621</v>
      </c>
    </row>
    <row r="70" spans="1:5" s="31" customFormat="1" ht="26.25" customHeight="1">
      <c r="A70" s="5" t="s">
        <v>154</v>
      </c>
      <c r="B70" s="17" t="s">
        <v>126</v>
      </c>
      <c r="C70" s="12"/>
      <c r="D70" s="11"/>
      <c r="E70" s="101">
        <f>E71</f>
        <v>621</v>
      </c>
    </row>
    <row r="71" spans="1:5" ht="58.5" customHeight="1">
      <c r="A71" s="5" t="s">
        <v>202</v>
      </c>
      <c r="B71" s="17" t="s">
        <v>127</v>
      </c>
      <c r="C71" s="12"/>
      <c r="D71" s="13"/>
      <c r="E71" s="101">
        <f>E72</f>
        <v>621</v>
      </c>
    </row>
    <row r="72" spans="1:5" ht="13.5" customHeight="1">
      <c r="A72" s="14" t="s">
        <v>193</v>
      </c>
      <c r="B72" s="17" t="s">
        <v>127</v>
      </c>
      <c r="C72" s="15" t="s">
        <v>194</v>
      </c>
      <c r="D72" s="16"/>
      <c r="E72" s="101">
        <f>E73</f>
        <v>621</v>
      </c>
    </row>
    <row r="73" spans="1:5" ht="14.25" customHeight="1">
      <c r="A73" s="14" t="s">
        <v>195</v>
      </c>
      <c r="B73" s="17" t="s">
        <v>127</v>
      </c>
      <c r="C73" s="15" t="s">
        <v>196</v>
      </c>
      <c r="D73" s="16"/>
      <c r="E73" s="101">
        <v>621</v>
      </c>
    </row>
    <row r="74" spans="1:6" ht="12.75">
      <c r="A74" s="22" t="s">
        <v>235</v>
      </c>
      <c r="B74" s="17" t="s">
        <v>127</v>
      </c>
      <c r="C74" s="15" t="s">
        <v>236</v>
      </c>
      <c r="D74" s="18"/>
      <c r="E74" s="100">
        <f>E75</f>
        <v>0</v>
      </c>
      <c r="F74" s="56"/>
    </row>
    <row r="75" spans="1:5" ht="27.75" customHeight="1">
      <c r="A75" s="25" t="s">
        <v>237</v>
      </c>
      <c r="B75" s="17" t="s">
        <v>127</v>
      </c>
      <c r="C75" s="15" t="s">
        <v>238</v>
      </c>
      <c r="D75" s="18"/>
      <c r="E75" s="100">
        <v>0</v>
      </c>
    </row>
    <row r="76" spans="1:5" ht="51" customHeight="1">
      <c r="A76" s="14" t="s">
        <v>203</v>
      </c>
      <c r="B76" s="15" t="s">
        <v>129</v>
      </c>
      <c r="C76" s="15"/>
      <c r="D76" s="18"/>
      <c r="E76" s="101">
        <f>E77</f>
        <v>4</v>
      </c>
    </row>
    <row r="77" spans="1:5" ht="24" customHeight="1">
      <c r="A77" s="62" t="s">
        <v>155</v>
      </c>
      <c r="B77" s="15" t="s">
        <v>130</v>
      </c>
      <c r="C77" s="15"/>
      <c r="D77" s="21"/>
      <c r="E77" s="101">
        <f>E78</f>
        <v>4</v>
      </c>
    </row>
    <row r="78" spans="1:5" ht="61.5" customHeight="1">
      <c r="A78" s="14" t="s">
        <v>206</v>
      </c>
      <c r="B78" s="15" t="s">
        <v>131</v>
      </c>
      <c r="C78" s="15"/>
      <c r="D78" s="18"/>
      <c r="E78" s="101">
        <f>E79</f>
        <v>4</v>
      </c>
    </row>
    <row r="79" spans="1:5" ht="13.5" customHeight="1">
      <c r="A79" s="14" t="s">
        <v>193</v>
      </c>
      <c r="B79" s="15" t="s">
        <v>131</v>
      </c>
      <c r="C79" s="15" t="s">
        <v>194</v>
      </c>
      <c r="D79" s="16"/>
      <c r="E79" s="101">
        <f>E80</f>
        <v>4</v>
      </c>
    </row>
    <row r="80" spans="1:5" ht="21.75" customHeight="1">
      <c r="A80" s="14" t="s">
        <v>195</v>
      </c>
      <c r="B80" s="15" t="s">
        <v>131</v>
      </c>
      <c r="C80" s="15" t="s">
        <v>196</v>
      </c>
      <c r="D80" s="16"/>
      <c r="E80" s="101">
        <v>4</v>
      </c>
    </row>
    <row r="81" spans="1:5" s="33" customFormat="1" ht="25.5">
      <c r="A81" s="54" t="s">
        <v>253</v>
      </c>
      <c r="B81" s="53" t="s">
        <v>111</v>
      </c>
      <c r="C81" s="20"/>
      <c r="D81" s="21"/>
      <c r="E81" s="102">
        <f>E82+E87</f>
        <v>31451.8</v>
      </c>
    </row>
    <row r="82" spans="1:5" s="33" customFormat="1" ht="38.25" customHeight="1">
      <c r="A82" s="22" t="s">
        <v>254</v>
      </c>
      <c r="B82" s="17" t="s">
        <v>156</v>
      </c>
      <c r="C82" s="15"/>
      <c r="D82" s="18"/>
      <c r="E82" s="101">
        <f>E84</f>
        <v>28821</v>
      </c>
    </row>
    <row r="83" spans="1:5" s="33" customFormat="1" ht="28.5" customHeight="1">
      <c r="A83" s="22" t="s">
        <v>157</v>
      </c>
      <c r="B83" s="17" t="s">
        <v>110</v>
      </c>
      <c r="C83" s="15"/>
      <c r="D83" s="21"/>
      <c r="E83" s="101">
        <f>E84</f>
        <v>28821</v>
      </c>
    </row>
    <row r="84" spans="1:5" s="33" customFormat="1" ht="54" customHeight="1">
      <c r="A84" s="22" t="s">
        <v>255</v>
      </c>
      <c r="B84" s="17" t="s">
        <v>109</v>
      </c>
      <c r="C84" s="15"/>
      <c r="D84" s="18"/>
      <c r="E84" s="101">
        <f>E85</f>
        <v>28821</v>
      </c>
    </row>
    <row r="85" spans="1:5" s="33" customFormat="1" ht="15" customHeight="1">
      <c r="A85" s="14" t="s">
        <v>193</v>
      </c>
      <c r="B85" s="17" t="s">
        <v>109</v>
      </c>
      <c r="C85" s="15" t="s">
        <v>194</v>
      </c>
      <c r="D85" s="16"/>
      <c r="E85" s="101">
        <f>E86</f>
        <v>28821</v>
      </c>
    </row>
    <row r="86" spans="1:5" s="33" customFormat="1" ht="24" customHeight="1">
      <c r="A86" s="14" t="s">
        <v>195</v>
      </c>
      <c r="B86" s="17" t="s">
        <v>109</v>
      </c>
      <c r="C86" s="15" t="s">
        <v>196</v>
      </c>
      <c r="D86" s="16"/>
      <c r="E86" s="101">
        <v>28821</v>
      </c>
    </row>
    <row r="87" spans="1:5" ht="39.75" customHeight="1">
      <c r="A87" s="22" t="s">
        <v>256</v>
      </c>
      <c r="B87" s="17" t="s">
        <v>158</v>
      </c>
      <c r="C87" s="15"/>
      <c r="D87" s="13"/>
      <c r="E87" s="101">
        <f>E88+E92</f>
        <v>2630.8</v>
      </c>
    </row>
    <row r="88" spans="1:5" ht="24.75" customHeight="1">
      <c r="A88" s="22" t="s">
        <v>160</v>
      </c>
      <c r="B88" s="17" t="s">
        <v>159</v>
      </c>
      <c r="C88" s="15"/>
      <c r="D88" s="13"/>
      <c r="E88" s="101">
        <f>E89</f>
        <v>2588.3</v>
      </c>
    </row>
    <row r="89" spans="1:5" s="33" customFormat="1" ht="51" customHeight="1">
      <c r="A89" s="22" t="s">
        <v>257</v>
      </c>
      <c r="B89" s="17" t="s">
        <v>108</v>
      </c>
      <c r="C89" s="15"/>
      <c r="D89" s="13"/>
      <c r="E89" s="101">
        <f>E90</f>
        <v>2588.3</v>
      </c>
    </row>
    <row r="90" spans="1:5" ht="12.75" customHeight="1">
      <c r="A90" s="23" t="s">
        <v>235</v>
      </c>
      <c r="B90" s="17" t="s">
        <v>108</v>
      </c>
      <c r="C90" s="15" t="s">
        <v>236</v>
      </c>
      <c r="D90" s="13"/>
      <c r="E90" s="101">
        <f>E91</f>
        <v>2588.3</v>
      </c>
    </row>
    <row r="91" spans="1:5" ht="28.5" customHeight="1">
      <c r="A91" s="65" t="s">
        <v>173</v>
      </c>
      <c r="B91" s="17" t="s">
        <v>108</v>
      </c>
      <c r="C91" s="15" t="s">
        <v>238</v>
      </c>
      <c r="D91" s="18"/>
      <c r="E91" s="101">
        <v>2588.3</v>
      </c>
    </row>
    <row r="92" spans="1:5" ht="26.25" customHeight="1">
      <c r="A92" s="14" t="s">
        <v>177</v>
      </c>
      <c r="B92" s="17" t="s">
        <v>179</v>
      </c>
      <c r="C92" s="15"/>
      <c r="D92" s="13"/>
      <c r="E92" s="101">
        <f>E93</f>
        <v>42.5</v>
      </c>
    </row>
    <row r="93" spans="1:5" ht="24.75" customHeight="1">
      <c r="A93" s="14" t="s">
        <v>178</v>
      </c>
      <c r="B93" s="17" t="s">
        <v>180</v>
      </c>
      <c r="C93" s="15"/>
      <c r="D93" s="13"/>
      <c r="E93" s="101">
        <f>E94</f>
        <v>42.5</v>
      </c>
    </row>
    <row r="94" spans="1:5" ht="21" customHeight="1">
      <c r="A94" s="55" t="s">
        <v>193</v>
      </c>
      <c r="B94" s="17" t="s">
        <v>180</v>
      </c>
      <c r="C94" s="15" t="s">
        <v>194</v>
      </c>
      <c r="D94" s="13"/>
      <c r="E94" s="101">
        <f>E95</f>
        <v>42.5</v>
      </c>
    </row>
    <row r="95" spans="1:5" ht="28.5" customHeight="1">
      <c r="A95" s="55" t="s">
        <v>195</v>
      </c>
      <c r="B95" s="17" t="s">
        <v>180</v>
      </c>
      <c r="C95" s="15" t="s">
        <v>196</v>
      </c>
      <c r="D95" s="13"/>
      <c r="E95" s="101">
        <v>42.5</v>
      </c>
    </row>
    <row r="96" spans="1:5" ht="38.25">
      <c r="A96" s="27" t="s">
        <v>258</v>
      </c>
      <c r="B96" s="28" t="s">
        <v>132</v>
      </c>
      <c r="C96" s="29"/>
      <c r="D96" s="30"/>
      <c r="E96" s="102">
        <f>E97+E117+E112</f>
        <v>33291.299999999996</v>
      </c>
    </row>
    <row r="97" spans="1:5" ht="51">
      <c r="A97" s="22" t="s">
        <v>38</v>
      </c>
      <c r="B97" s="15" t="s">
        <v>161</v>
      </c>
      <c r="C97" s="15"/>
      <c r="D97" s="13" t="e">
        <f>#REF!</f>
        <v>#REF!</v>
      </c>
      <c r="E97" s="101">
        <f>E99+E104+E108</f>
        <v>29620.199999999997</v>
      </c>
    </row>
    <row r="98" spans="1:5" ht="25.5">
      <c r="A98" s="22" t="s">
        <v>162</v>
      </c>
      <c r="B98" s="15" t="s">
        <v>133</v>
      </c>
      <c r="C98" s="15"/>
      <c r="D98" s="13"/>
      <c r="E98" s="101">
        <f>E99</f>
        <v>7984.6</v>
      </c>
    </row>
    <row r="99" spans="1:5" ht="67.5" customHeight="1">
      <c r="A99" s="22" t="s">
        <v>39</v>
      </c>
      <c r="B99" s="15" t="s">
        <v>134</v>
      </c>
      <c r="C99" s="15"/>
      <c r="D99" s="13"/>
      <c r="E99" s="101">
        <f>E102+E100</f>
        <v>7984.6</v>
      </c>
    </row>
    <row r="100" spans="1:5" ht="18" customHeight="1">
      <c r="A100" s="55" t="s">
        <v>193</v>
      </c>
      <c r="B100" s="15" t="s">
        <v>134</v>
      </c>
      <c r="C100" s="15" t="s">
        <v>194</v>
      </c>
      <c r="D100" s="13"/>
      <c r="E100" s="101">
        <f>E101</f>
        <v>231</v>
      </c>
    </row>
    <row r="101" spans="1:5" ht="24" customHeight="1">
      <c r="A101" s="55" t="s">
        <v>195</v>
      </c>
      <c r="B101" s="15" t="s">
        <v>134</v>
      </c>
      <c r="C101" s="15" t="s">
        <v>196</v>
      </c>
      <c r="D101" s="13"/>
      <c r="E101" s="101">
        <v>231</v>
      </c>
    </row>
    <row r="102" spans="1:5" ht="12.75">
      <c r="A102" s="22" t="s">
        <v>235</v>
      </c>
      <c r="B102" s="15" t="s">
        <v>134</v>
      </c>
      <c r="C102" s="15" t="s">
        <v>236</v>
      </c>
      <c r="D102" s="13"/>
      <c r="E102" s="101">
        <f>E103</f>
        <v>7753.6</v>
      </c>
    </row>
    <row r="103" spans="1:5" ht="40.5" customHeight="1">
      <c r="A103" s="65" t="s">
        <v>173</v>
      </c>
      <c r="B103" s="15" t="s">
        <v>134</v>
      </c>
      <c r="C103" s="15" t="s">
        <v>238</v>
      </c>
      <c r="D103" s="18"/>
      <c r="E103" s="101">
        <v>7753.6</v>
      </c>
    </row>
    <row r="104" spans="1:5" ht="66" customHeight="1">
      <c r="A104" s="62" t="s">
        <v>210</v>
      </c>
      <c r="B104" s="15" t="s">
        <v>16</v>
      </c>
      <c r="C104" s="15"/>
      <c r="D104" s="13"/>
      <c r="E104" s="101">
        <f>E105</f>
        <v>19333</v>
      </c>
    </row>
    <row r="105" spans="1:5" ht="40.5" customHeight="1">
      <c r="A105" s="22" t="s">
        <v>15</v>
      </c>
      <c r="B105" s="15" t="s">
        <v>16</v>
      </c>
      <c r="C105" s="15"/>
      <c r="D105" s="13"/>
      <c r="E105" s="101">
        <f>E106</f>
        <v>19333</v>
      </c>
    </row>
    <row r="106" spans="1:5" ht="15.75" customHeight="1">
      <c r="A106" s="22" t="s">
        <v>235</v>
      </c>
      <c r="B106" s="15" t="s">
        <v>16</v>
      </c>
      <c r="C106" s="15" t="s">
        <v>236</v>
      </c>
      <c r="D106" s="13"/>
      <c r="E106" s="101">
        <f>E107</f>
        <v>19333</v>
      </c>
    </row>
    <row r="107" spans="1:5" ht="32.25" customHeight="1">
      <c r="A107" s="25" t="s">
        <v>237</v>
      </c>
      <c r="B107" s="15" t="s">
        <v>16</v>
      </c>
      <c r="C107" s="15" t="s">
        <v>238</v>
      </c>
      <c r="D107" s="13"/>
      <c r="E107" s="101">
        <v>19333</v>
      </c>
    </row>
    <row r="108" spans="1:5" ht="26.25" customHeight="1">
      <c r="A108" s="62" t="s">
        <v>17</v>
      </c>
      <c r="B108" s="15" t="s">
        <v>18</v>
      </c>
      <c r="C108" s="15"/>
      <c r="D108" s="13"/>
      <c r="E108" s="101">
        <f>E109</f>
        <v>2302.6</v>
      </c>
    </row>
    <row r="109" spans="1:5" ht="64.5" customHeight="1">
      <c r="A109" s="22" t="s">
        <v>15</v>
      </c>
      <c r="B109" s="15" t="s">
        <v>18</v>
      </c>
      <c r="C109" s="15"/>
      <c r="D109" s="13"/>
      <c r="E109" s="101">
        <f>E110</f>
        <v>2302.6</v>
      </c>
    </row>
    <row r="110" spans="1:5" ht="15.75" customHeight="1">
      <c r="A110" s="90" t="s">
        <v>193</v>
      </c>
      <c r="B110" s="15" t="s">
        <v>18</v>
      </c>
      <c r="C110" s="15" t="s">
        <v>194</v>
      </c>
      <c r="D110" s="13"/>
      <c r="E110" s="101">
        <f>E111</f>
        <v>2302.6</v>
      </c>
    </row>
    <row r="111" spans="1:5" ht="27.75" customHeight="1">
      <c r="A111" s="90" t="s">
        <v>195</v>
      </c>
      <c r="B111" s="15" t="s">
        <v>18</v>
      </c>
      <c r="C111" s="15" t="s">
        <v>196</v>
      </c>
      <c r="D111" s="13"/>
      <c r="E111" s="101">
        <v>2302.6</v>
      </c>
    </row>
    <row r="112" spans="1:5" ht="65.25" customHeight="1">
      <c r="A112" s="91" t="s">
        <v>19</v>
      </c>
      <c r="B112" s="15" t="s">
        <v>181</v>
      </c>
      <c r="C112" s="15"/>
      <c r="D112" s="13"/>
      <c r="E112" s="101">
        <f>E113</f>
        <v>3588.4</v>
      </c>
    </row>
    <row r="113" spans="1:5" ht="27.75" customHeight="1">
      <c r="A113" s="22" t="s">
        <v>163</v>
      </c>
      <c r="B113" s="15" t="s">
        <v>182</v>
      </c>
      <c r="C113" s="15"/>
      <c r="D113" s="18"/>
      <c r="E113" s="101">
        <f>E114</f>
        <v>3588.4</v>
      </c>
    </row>
    <row r="114" spans="1:5" ht="75" customHeight="1">
      <c r="A114" s="22" t="s">
        <v>41</v>
      </c>
      <c r="B114" s="15" t="s">
        <v>183</v>
      </c>
      <c r="C114" s="15"/>
      <c r="D114" s="18"/>
      <c r="E114" s="101">
        <f>E115</f>
        <v>3588.4</v>
      </c>
    </row>
    <row r="115" spans="1:5" ht="14.25" customHeight="1">
      <c r="A115" s="22" t="s">
        <v>235</v>
      </c>
      <c r="B115" s="15" t="s">
        <v>183</v>
      </c>
      <c r="C115" s="15" t="s">
        <v>236</v>
      </c>
      <c r="D115" s="18"/>
      <c r="E115" s="101">
        <f>E116</f>
        <v>3588.4</v>
      </c>
    </row>
    <row r="116" spans="1:5" ht="27.75" customHeight="1">
      <c r="A116" s="25" t="s">
        <v>237</v>
      </c>
      <c r="B116" s="15" t="s">
        <v>183</v>
      </c>
      <c r="C116" s="15" t="s">
        <v>238</v>
      </c>
      <c r="D116" s="18"/>
      <c r="E116" s="101">
        <v>3588.4</v>
      </c>
    </row>
    <row r="117" spans="1:5" ht="52.5" customHeight="1">
      <c r="A117" s="22" t="s">
        <v>78</v>
      </c>
      <c r="B117" s="15" t="s">
        <v>81</v>
      </c>
      <c r="C117" s="15"/>
      <c r="D117" s="88">
        <v>81.4</v>
      </c>
      <c r="E117" s="101">
        <f>E118</f>
        <v>82.7</v>
      </c>
    </row>
    <row r="118" spans="1:5" ht="39" customHeight="1">
      <c r="A118" s="62" t="s">
        <v>79</v>
      </c>
      <c r="B118" s="15" t="s">
        <v>82</v>
      </c>
      <c r="C118" s="15"/>
      <c r="D118" s="88">
        <v>81.4</v>
      </c>
      <c r="E118" s="101">
        <f>E119</f>
        <v>82.7</v>
      </c>
    </row>
    <row r="119" spans="1:5" ht="79.5" customHeight="1">
      <c r="A119" s="22" t="s">
        <v>80</v>
      </c>
      <c r="B119" s="15" t="s">
        <v>83</v>
      </c>
      <c r="C119" s="15"/>
      <c r="D119" s="88">
        <v>81.4</v>
      </c>
      <c r="E119" s="101">
        <f>E120</f>
        <v>82.7</v>
      </c>
    </row>
    <row r="120" spans="1:5" ht="18.75" customHeight="1">
      <c r="A120" s="22" t="s">
        <v>193</v>
      </c>
      <c r="B120" s="15" t="s">
        <v>83</v>
      </c>
      <c r="C120" s="17" t="s">
        <v>194</v>
      </c>
      <c r="D120" s="88">
        <v>81.4</v>
      </c>
      <c r="E120" s="101">
        <f>E121</f>
        <v>82.7</v>
      </c>
    </row>
    <row r="121" spans="1:5" ht="27.75" customHeight="1">
      <c r="A121" s="25" t="s">
        <v>195</v>
      </c>
      <c r="B121" s="15" t="s">
        <v>83</v>
      </c>
      <c r="C121" s="17" t="s">
        <v>196</v>
      </c>
      <c r="D121" s="88">
        <v>81.4</v>
      </c>
      <c r="E121" s="101">
        <v>82.7</v>
      </c>
    </row>
    <row r="122" spans="1:5" ht="37.5" customHeight="1">
      <c r="A122" s="19" t="s">
        <v>44</v>
      </c>
      <c r="B122" s="20" t="s">
        <v>135</v>
      </c>
      <c r="C122" s="20"/>
      <c r="D122" s="21"/>
      <c r="E122" s="102">
        <f>E123+E128+E133</f>
        <v>20395.8</v>
      </c>
    </row>
    <row r="123" spans="1:5" ht="52.5" customHeight="1">
      <c r="A123" s="22" t="s">
        <v>45</v>
      </c>
      <c r="B123" s="15" t="s">
        <v>136</v>
      </c>
      <c r="C123" s="15"/>
      <c r="D123" s="18"/>
      <c r="E123" s="101">
        <f>E126</f>
        <v>353.2</v>
      </c>
    </row>
    <row r="124" spans="1:5" ht="28.5" customHeight="1">
      <c r="A124" s="22" t="s">
        <v>164</v>
      </c>
      <c r="B124" s="15" t="s">
        <v>137</v>
      </c>
      <c r="C124" s="15"/>
      <c r="D124" s="21"/>
      <c r="E124" s="101">
        <f>E125</f>
        <v>353.2</v>
      </c>
    </row>
    <row r="125" spans="1:5" ht="41.25" customHeight="1">
      <c r="A125" s="22" t="s">
        <v>46</v>
      </c>
      <c r="B125" s="15" t="s">
        <v>138</v>
      </c>
      <c r="C125" s="15"/>
      <c r="D125" s="18"/>
      <c r="E125" s="101">
        <f>E126</f>
        <v>353.2</v>
      </c>
    </row>
    <row r="126" spans="1:5" ht="15.75" customHeight="1">
      <c r="A126" s="14" t="s">
        <v>193</v>
      </c>
      <c r="B126" s="15" t="s">
        <v>138</v>
      </c>
      <c r="C126" s="15" t="s">
        <v>194</v>
      </c>
      <c r="D126" s="18"/>
      <c r="E126" s="101">
        <f>E127</f>
        <v>353.2</v>
      </c>
    </row>
    <row r="127" spans="1:5" ht="27.75" customHeight="1">
      <c r="A127" s="14" t="s">
        <v>195</v>
      </c>
      <c r="B127" s="15" t="s">
        <v>138</v>
      </c>
      <c r="C127" s="15" t="s">
        <v>196</v>
      </c>
      <c r="D127" s="18"/>
      <c r="E127" s="101">
        <f>325.3+27.9</f>
        <v>353.2</v>
      </c>
    </row>
    <row r="128" spans="1:5" ht="63.75" customHeight="1">
      <c r="A128" s="64" t="s">
        <v>62</v>
      </c>
      <c r="B128" s="15" t="s">
        <v>139</v>
      </c>
      <c r="C128" s="15"/>
      <c r="D128" s="18"/>
      <c r="E128" s="101">
        <f>E131</f>
        <v>524.1</v>
      </c>
    </row>
    <row r="129" spans="1:5" ht="38.25" customHeight="1">
      <c r="A129" s="64" t="s">
        <v>167</v>
      </c>
      <c r="B129" s="15" t="s">
        <v>140</v>
      </c>
      <c r="C129" s="15"/>
      <c r="D129" s="21"/>
      <c r="E129" s="101">
        <f>E130</f>
        <v>524.1</v>
      </c>
    </row>
    <row r="130" spans="1:5" ht="70.5" customHeight="1">
      <c r="A130" s="22" t="s">
        <v>63</v>
      </c>
      <c r="B130" s="15" t="s">
        <v>140</v>
      </c>
      <c r="C130" s="15"/>
      <c r="D130" s="18"/>
      <c r="E130" s="101">
        <f>E131</f>
        <v>524.1</v>
      </c>
    </row>
    <row r="131" spans="1:5" ht="15" customHeight="1">
      <c r="A131" s="14" t="s">
        <v>193</v>
      </c>
      <c r="B131" s="15" t="s">
        <v>140</v>
      </c>
      <c r="C131" s="15" t="s">
        <v>194</v>
      </c>
      <c r="D131" s="16"/>
      <c r="E131" s="101">
        <f>E132</f>
        <v>524.1</v>
      </c>
    </row>
    <row r="132" spans="1:5" ht="27" customHeight="1">
      <c r="A132" s="14" t="s">
        <v>195</v>
      </c>
      <c r="B132" s="15" t="s">
        <v>140</v>
      </c>
      <c r="C132" s="15" t="s">
        <v>196</v>
      </c>
      <c r="D132" s="16"/>
      <c r="E132" s="101">
        <v>524.1</v>
      </c>
    </row>
    <row r="133" spans="1:5" ht="50.25" customHeight="1">
      <c r="A133" s="14" t="s">
        <v>64</v>
      </c>
      <c r="B133" s="15" t="s">
        <v>141</v>
      </c>
      <c r="C133" s="15"/>
      <c r="D133" s="18"/>
      <c r="E133" s="101">
        <f>E135+E141+E144</f>
        <v>19518.5</v>
      </c>
    </row>
    <row r="134" spans="1:7" ht="24.75" customHeight="1">
      <c r="A134" s="62" t="s">
        <v>168</v>
      </c>
      <c r="B134" s="15" t="s">
        <v>142</v>
      </c>
      <c r="C134" s="15"/>
      <c r="D134" s="18"/>
      <c r="E134" s="101">
        <f>E135</f>
        <v>9022.7</v>
      </c>
      <c r="F134" s="49"/>
      <c r="G134" s="50"/>
    </row>
    <row r="135" spans="1:7" ht="52.5" customHeight="1">
      <c r="A135" s="58" t="s">
        <v>207</v>
      </c>
      <c r="B135" s="15" t="s">
        <v>143</v>
      </c>
      <c r="C135" s="15"/>
      <c r="D135" s="18"/>
      <c r="E135" s="101">
        <f>E136+E138</f>
        <v>9022.7</v>
      </c>
      <c r="F135" s="49"/>
      <c r="G135" s="50"/>
    </row>
    <row r="136" spans="1:5" ht="18.75" customHeight="1">
      <c r="A136" s="14" t="s">
        <v>193</v>
      </c>
      <c r="B136" s="15" t="s">
        <v>143</v>
      </c>
      <c r="C136" s="15" t="s">
        <v>194</v>
      </c>
      <c r="D136" s="16"/>
      <c r="E136" s="101">
        <f>E137</f>
        <v>7503.3</v>
      </c>
    </row>
    <row r="137" spans="1:5" ht="24.75" customHeight="1">
      <c r="A137" s="14" t="s">
        <v>195</v>
      </c>
      <c r="B137" s="15" t="s">
        <v>143</v>
      </c>
      <c r="C137" s="15" t="s">
        <v>196</v>
      </c>
      <c r="D137" s="16"/>
      <c r="E137" s="101">
        <v>7503.3</v>
      </c>
    </row>
    <row r="138" spans="1:5" ht="24.75" customHeight="1">
      <c r="A138" s="59" t="s">
        <v>235</v>
      </c>
      <c r="B138" s="15" t="s">
        <v>143</v>
      </c>
      <c r="C138" s="15" t="s">
        <v>236</v>
      </c>
      <c r="D138" s="16"/>
      <c r="E138" s="101">
        <f>E139</f>
        <v>1519.4</v>
      </c>
    </row>
    <row r="139" spans="1:5" ht="24.75" customHeight="1">
      <c r="A139" s="59" t="s">
        <v>242</v>
      </c>
      <c r="B139" s="15" t="s">
        <v>143</v>
      </c>
      <c r="C139" s="15" t="s">
        <v>243</v>
      </c>
      <c r="D139" s="16"/>
      <c r="E139" s="101">
        <v>1519.4</v>
      </c>
    </row>
    <row r="140" spans="1:5" ht="24.75" customHeight="1">
      <c r="A140" s="59" t="s">
        <v>20</v>
      </c>
      <c r="B140" s="15" t="s">
        <v>144</v>
      </c>
      <c r="C140" s="15"/>
      <c r="D140" s="16"/>
      <c r="E140" s="101">
        <f>E141</f>
        <v>7126.8</v>
      </c>
    </row>
    <row r="141" spans="1:5" ht="53.25" customHeight="1">
      <c r="A141" s="58" t="s">
        <v>207</v>
      </c>
      <c r="B141" s="15" t="s">
        <v>145</v>
      </c>
      <c r="C141" s="15"/>
      <c r="D141" s="18"/>
      <c r="E141" s="101">
        <f>E142</f>
        <v>7126.8</v>
      </c>
    </row>
    <row r="142" spans="1:5" ht="19.5" customHeight="1">
      <c r="A142" s="14" t="s">
        <v>193</v>
      </c>
      <c r="B142" s="15" t="s">
        <v>145</v>
      </c>
      <c r="C142" s="15" t="s">
        <v>194</v>
      </c>
      <c r="D142" s="18"/>
      <c r="E142" s="101">
        <f>E143</f>
        <v>7126.8</v>
      </c>
    </row>
    <row r="143" spans="1:5" ht="26.25" customHeight="1">
      <c r="A143" s="14" t="s">
        <v>195</v>
      </c>
      <c r="B143" s="15" t="s">
        <v>145</v>
      </c>
      <c r="C143" s="15" t="s">
        <v>196</v>
      </c>
      <c r="D143" s="18"/>
      <c r="E143" s="101">
        <f>4528+2598.8</f>
        <v>7126.8</v>
      </c>
    </row>
    <row r="144" spans="1:5" ht="48.75" customHeight="1">
      <c r="A144" s="67" t="s">
        <v>66</v>
      </c>
      <c r="B144" s="15" t="s">
        <v>141</v>
      </c>
      <c r="C144" s="15"/>
      <c r="D144" s="18"/>
      <c r="E144" s="100">
        <f>E145</f>
        <v>3369</v>
      </c>
    </row>
    <row r="145" spans="1:5" ht="27.75" customHeight="1">
      <c r="A145" s="14" t="s">
        <v>176</v>
      </c>
      <c r="B145" s="15" t="s">
        <v>146</v>
      </c>
      <c r="C145" s="15"/>
      <c r="D145" s="18"/>
      <c r="E145" s="100">
        <f>E146</f>
        <v>3369</v>
      </c>
    </row>
    <row r="146" spans="1:5" ht="51">
      <c r="A146" s="14" t="s">
        <v>65</v>
      </c>
      <c r="B146" s="68" t="s">
        <v>149</v>
      </c>
      <c r="C146" s="15"/>
      <c r="D146" s="18"/>
      <c r="E146" s="100">
        <f>E147</f>
        <v>3369</v>
      </c>
    </row>
    <row r="147" spans="1:6" s="33" customFormat="1" ht="15" customHeight="1">
      <c r="A147" s="55" t="s">
        <v>193</v>
      </c>
      <c r="B147" s="68" t="s">
        <v>149</v>
      </c>
      <c r="C147" s="15" t="s">
        <v>194</v>
      </c>
      <c r="D147" s="18"/>
      <c r="E147" s="100">
        <f>E148</f>
        <v>3369</v>
      </c>
      <c r="F147" s="57"/>
    </row>
    <row r="148" spans="1:5" s="33" customFormat="1" ht="26.25" customHeight="1">
      <c r="A148" s="55" t="s">
        <v>195</v>
      </c>
      <c r="B148" s="68" t="s">
        <v>149</v>
      </c>
      <c r="C148" s="15" t="s">
        <v>196</v>
      </c>
      <c r="D148" s="18"/>
      <c r="E148" s="100">
        <v>3369</v>
      </c>
    </row>
    <row r="149" spans="1:5" s="33" customFormat="1" ht="40.5" customHeight="1">
      <c r="A149" s="19" t="s">
        <v>42</v>
      </c>
      <c r="B149" s="24" t="s">
        <v>112</v>
      </c>
      <c r="C149" s="20"/>
      <c r="D149" s="34" t="e">
        <f>#REF!</f>
        <v>#REF!</v>
      </c>
      <c r="E149" s="102">
        <f>E150+E163</f>
        <v>23641.6</v>
      </c>
    </row>
    <row r="150" spans="1:5" s="33" customFormat="1" ht="25.5">
      <c r="A150" s="22" t="s">
        <v>169</v>
      </c>
      <c r="B150" s="26" t="s">
        <v>113</v>
      </c>
      <c r="C150" s="15"/>
      <c r="D150" s="34"/>
      <c r="E150" s="101">
        <f>E151+E154+E157+E160</f>
        <v>2753.6000000000004</v>
      </c>
    </row>
    <row r="151" spans="1:5" s="33" customFormat="1" ht="29.25" customHeight="1">
      <c r="A151" s="22" t="s">
        <v>43</v>
      </c>
      <c r="B151" s="26" t="s">
        <v>114</v>
      </c>
      <c r="C151" s="15"/>
      <c r="D151" s="35"/>
      <c r="E151" s="101">
        <f>E152</f>
        <v>2364.8</v>
      </c>
    </row>
    <row r="152" spans="1:5" s="33" customFormat="1" ht="16.5" customHeight="1">
      <c r="A152" s="14" t="s">
        <v>193</v>
      </c>
      <c r="B152" s="26" t="s">
        <v>114</v>
      </c>
      <c r="C152" s="15" t="s">
        <v>194</v>
      </c>
      <c r="D152" s="16"/>
      <c r="E152" s="101">
        <f>E153</f>
        <v>2364.8</v>
      </c>
    </row>
    <row r="153" spans="1:5" s="33" customFormat="1" ht="24" customHeight="1">
      <c r="A153" s="14" t="s">
        <v>195</v>
      </c>
      <c r="B153" s="26" t="s">
        <v>114</v>
      </c>
      <c r="C153" s="15" t="s">
        <v>196</v>
      </c>
      <c r="D153" s="16"/>
      <c r="E153" s="101">
        <f>2204.8+160</f>
        <v>2364.8</v>
      </c>
    </row>
    <row r="154" spans="1:5" s="33" customFormat="1" ht="103.5" customHeight="1">
      <c r="A154" s="62" t="s">
        <v>84</v>
      </c>
      <c r="B154" s="26" t="s">
        <v>85</v>
      </c>
      <c r="C154" s="15"/>
      <c r="D154" s="16"/>
      <c r="E154" s="101">
        <f>E155</f>
        <v>380</v>
      </c>
    </row>
    <row r="155" spans="1:5" s="33" customFormat="1" ht="24" customHeight="1">
      <c r="A155" s="55" t="s">
        <v>193</v>
      </c>
      <c r="B155" s="84" t="s">
        <v>85</v>
      </c>
      <c r="C155" s="15" t="s">
        <v>194</v>
      </c>
      <c r="D155" s="16"/>
      <c r="E155" s="101">
        <f>E156</f>
        <v>380</v>
      </c>
    </row>
    <row r="156" spans="1:5" s="33" customFormat="1" ht="24" customHeight="1">
      <c r="A156" s="55" t="s">
        <v>195</v>
      </c>
      <c r="B156" s="84" t="s">
        <v>85</v>
      </c>
      <c r="C156" s="15" t="s">
        <v>196</v>
      </c>
      <c r="D156" s="16"/>
      <c r="E156" s="88">
        <v>380</v>
      </c>
    </row>
    <row r="157" spans="1:5" s="33" customFormat="1" ht="115.5" customHeight="1">
      <c r="A157" s="14" t="s">
        <v>86</v>
      </c>
      <c r="B157" s="84" t="s">
        <v>87</v>
      </c>
      <c r="C157" s="15"/>
      <c r="D157" s="16"/>
      <c r="E157" s="88">
        <f>E158</f>
        <v>3.8</v>
      </c>
    </row>
    <row r="158" spans="1:5" s="33" customFormat="1" ht="24" customHeight="1">
      <c r="A158" s="55" t="s">
        <v>193</v>
      </c>
      <c r="B158" s="84" t="s">
        <v>87</v>
      </c>
      <c r="C158" s="15" t="s">
        <v>194</v>
      </c>
      <c r="D158" s="16"/>
      <c r="E158" s="88">
        <f>E159</f>
        <v>3.8</v>
      </c>
    </row>
    <row r="159" spans="1:5" s="33" customFormat="1" ht="24" customHeight="1">
      <c r="A159" s="55" t="s">
        <v>195</v>
      </c>
      <c r="B159" s="84" t="s">
        <v>87</v>
      </c>
      <c r="C159" s="15" t="s">
        <v>196</v>
      </c>
      <c r="D159" s="16"/>
      <c r="E159" s="88">
        <v>3.8</v>
      </c>
    </row>
    <row r="160" spans="1:5" s="33" customFormat="1" ht="66" customHeight="1">
      <c r="A160" s="22" t="s">
        <v>101</v>
      </c>
      <c r="B160" s="84" t="s">
        <v>102</v>
      </c>
      <c r="C160" s="15"/>
      <c r="D160" s="16"/>
      <c r="E160" s="101">
        <f>E161</f>
        <v>5</v>
      </c>
    </row>
    <row r="161" spans="1:5" s="33" customFormat="1" ht="16.5" customHeight="1">
      <c r="A161" s="14" t="s">
        <v>193</v>
      </c>
      <c r="B161" s="84" t="s">
        <v>102</v>
      </c>
      <c r="C161" s="15" t="s">
        <v>194</v>
      </c>
      <c r="D161" s="16"/>
      <c r="E161" s="101">
        <f>E162</f>
        <v>5</v>
      </c>
    </row>
    <row r="162" spans="1:5" s="33" customFormat="1" ht="24" customHeight="1">
      <c r="A162" s="14" t="s">
        <v>195</v>
      </c>
      <c r="B162" s="84" t="s">
        <v>102</v>
      </c>
      <c r="C162" s="15" t="s">
        <v>196</v>
      </c>
      <c r="D162" s="16"/>
      <c r="E162" s="101">
        <v>5</v>
      </c>
    </row>
    <row r="163" spans="1:5" s="33" customFormat="1" ht="38.25">
      <c r="A163" s="14" t="s">
        <v>170</v>
      </c>
      <c r="B163" s="84" t="s">
        <v>115</v>
      </c>
      <c r="C163" s="15"/>
      <c r="D163" s="16"/>
      <c r="E163" s="101">
        <f>E179+E164+E167+E170+E176+E173</f>
        <v>20888</v>
      </c>
    </row>
    <row r="164" spans="1:5" s="33" customFormat="1" ht="38.25">
      <c r="A164" s="62" t="s">
        <v>88</v>
      </c>
      <c r="B164" s="26" t="s">
        <v>89</v>
      </c>
      <c r="C164" s="15"/>
      <c r="D164" s="16"/>
      <c r="E164" s="101">
        <f>E165</f>
        <v>955.6</v>
      </c>
    </row>
    <row r="165" spans="1:5" s="33" customFormat="1" ht="25.5">
      <c r="A165" s="55" t="s">
        <v>193</v>
      </c>
      <c r="B165" s="84" t="s">
        <v>89</v>
      </c>
      <c r="C165" s="15" t="s">
        <v>194</v>
      </c>
      <c r="D165" s="16"/>
      <c r="E165" s="101">
        <f>E166</f>
        <v>955.6</v>
      </c>
    </row>
    <row r="166" spans="1:5" s="33" customFormat="1" ht="25.5">
      <c r="A166" s="14" t="s">
        <v>195</v>
      </c>
      <c r="B166" s="84" t="s">
        <v>89</v>
      </c>
      <c r="C166" s="15" t="s">
        <v>196</v>
      </c>
      <c r="D166" s="16"/>
      <c r="E166" s="101">
        <v>955.6</v>
      </c>
    </row>
    <row r="167" spans="1:5" s="33" customFormat="1" ht="63.75">
      <c r="A167" s="14" t="s">
        <v>90</v>
      </c>
      <c r="B167" s="84" t="s">
        <v>91</v>
      </c>
      <c r="C167" s="15"/>
      <c r="D167" s="16"/>
      <c r="E167" s="101">
        <f>E168</f>
        <v>444.4</v>
      </c>
    </row>
    <row r="168" spans="1:5" s="33" customFormat="1" ht="18.75" customHeight="1">
      <c r="A168" s="55" t="s">
        <v>193</v>
      </c>
      <c r="B168" s="84" t="s">
        <v>91</v>
      </c>
      <c r="C168" s="15" t="s">
        <v>194</v>
      </c>
      <c r="D168" s="16"/>
      <c r="E168" s="101">
        <f>E169</f>
        <v>444.4</v>
      </c>
    </row>
    <row r="169" spans="1:5" s="33" customFormat="1" ht="25.5">
      <c r="A169" s="14" t="s">
        <v>195</v>
      </c>
      <c r="B169" s="84" t="s">
        <v>91</v>
      </c>
      <c r="C169" s="15" t="s">
        <v>196</v>
      </c>
      <c r="D169" s="16"/>
      <c r="E169" s="101">
        <v>444.4</v>
      </c>
    </row>
    <row r="170" spans="1:5" s="33" customFormat="1" ht="76.5">
      <c r="A170" s="62" t="s">
        <v>214</v>
      </c>
      <c r="B170" s="84" t="s">
        <v>225</v>
      </c>
      <c r="C170" s="15"/>
      <c r="D170" s="16"/>
      <c r="E170" s="88">
        <f>E171</f>
        <v>4000</v>
      </c>
    </row>
    <row r="171" spans="1:5" s="33" customFormat="1" ht="25.5">
      <c r="A171" s="55" t="s">
        <v>193</v>
      </c>
      <c r="B171" s="84" t="s">
        <v>225</v>
      </c>
      <c r="C171" s="15" t="s">
        <v>194</v>
      </c>
      <c r="D171" s="16"/>
      <c r="E171" s="88">
        <f>E172</f>
        <v>4000</v>
      </c>
    </row>
    <row r="172" spans="1:5" s="33" customFormat="1" ht="25.5">
      <c r="A172" s="55" t="s">
        <v>195</v>
      </c>
      <c r="B172" s="84" t="s">
        <v>225</v>
      </c>
      <c r="C172" s="15" t="s">
        <v>196</v>
      </c>
      <c r="D172" s="16"/>
      <c r="E172" s="88">
        <v>4000</v>
      </c>
    </row>
    <row r="173" spans="1:5" s="33" customFormat="1" ht="63.75">
      <c r="A173" s="14" t="s">
        <v>216</v>
      </c>
      <c r="B173" s="84" t="s">
        <v>215</v>
      </c>
      <c r="C173" s="15"/>
      <c r="D173" s="16"/>
      <c r="E173" s="101">
        <f>E174</f>
        <v>444.4</v>
      </c>
    </row>
    <row r="174" spans="1:5" s="33" customFormat="1" ht="25.5">
      <c r="A174" s="55" t="s">
        <v>193</v>
      </c>
      <c r="B174" s="84" t="s">
        <v>215</v>
      </c>
      <c r="C174" s="15" t="s">
        <v>194</v>
      </c>
      <c r="D174" s="16"/>
      <c r="E174" s="101">
        <f>E175</f>
        <v>444.4</v>
      </c>
    </row>
    <row r="175" spans="1:5" s="33" customFormat="1" ht="25.5">
      <c r="A175" s="14" t="s">
        <v>195</v>
      </c>
      <c r="B175" s="84" t="s">
        <v>215</v>
      </c>
      <c r="C175" s="15" t="s">
        <v>196</v>
      </c>
      <c r="D175" s="16"/>
      <c r="E175" s="101">
        <v>444.4</v>
      </c>
    </row>
    <row r="176" spans="1:5" s="33" customFormat="1" ht="50.25" customHeight="1">
      <c r="A176" s="89" t="s">
        <v>21</v>
      </c>
      <c r="B176" s="84" t="s">
        <v>22</v>
      </c>
      <c r="C176" s="15"/>
      <c r="D176" s="16"/>
      <c r="E176" s="88">
        <f>E177</f>
        <v>2500</v>
      </c>
    </row>
    <row r="177" spans="1:5" s="33" customFormat="1" ht="25.5">
      <c r="A177" s="55" t="s">
        <v>193</v>
      </c>
      <c r="B177" s="84" t="s">
        <v>22</v>
      </c>
      <c r="C177" s="15" t="s">
        <v>194</v>
      </c>
      <c r="D177" s="16"/>
      <c r="E177" s="88">
        <f>E178</f>
        <v>2500</v>
      </c>
    </row>
    <row r="178" spans="1:5" s="33" customFormat="1" ht="25.5">
      <c r="A178" s="14" t="s">
        <v>195</v>
      </c>
      <c r="B178" s="84" t="s">
        <v>22</v>
      </c>
      <c r="C178" s="15" t="s">
        <v>196</v>
      </c>
      <c r="D178" s="16"/>
      <c r="E178" s="88">
        <v>2500</v>
      </c>
    </row>
    <row r="179" spans="1:5" s="33" customFormat="1" ht="40.5" customHeight="1">
      <c r="A179" s="22" t="s">
        <v>43</v>
      </c>
      <c r="B179" s="26" t="s">
        <v>116</v>
      </c>
      <c r="C179" s="15"/>
      <c r="D179" s="18"/>
      <c r="E179" s="100">
        <f>E181</f>
        <v>12543.599999999999</v>
      </c>
    </row>
    <row r="180" spans="1:5" ht="15.75" customHeight="1">
      <c r="A180" s="14" t="s">
        <v>193</v>
      </c>
      <c r="B180" s="26" t="s">
        <v>116</v>
      </c>
      <c r="C180" s="15" t="s">
        <v>194</v>
      </c>
      <c r="D180" s="18"/>
      <c r="E180" s="100">
        <f>E181</f>
        <v>12543.599999999999</v>
      </c>
    </row>
    <row r="181" spans="1:5" ht="23.25" customHeight="1">
      <c r="A181" s="14" t="s">
        <v>195</v>
      </c>
      <c r="B181" s="26" t="s">
        <v>116</v>
      </c>
      <c r="C181" s="15" t="s">
        <v>196</v>
      </c>
      <c r="D181" s="18"/>
      <c r="E181" s="100">
        <f>10749.3+1794.3</f>
        <v>12543.599999999999</v>
      </c>
    </row>
    <row r="182" spans="1:5" ht="27" customHeight="1">
      <c r="A182" s="9" t="s">
        <v>208</v>
      </c>
      <c r="B182" s="24" t="s">
        <v>117</v>
      </c>
      <c r="C182" s="20"/>
      <c r="D182" s="21"/>
      <c r="E182" s="102">
        <f>E183</f>
        <v>1226.1999999999998</v>
      </c>
    </row>
    <row r="183" spans="1:5" ht="30.75" customHeight="1">
      <c r="A183" s="5" t="s">
        <v>172</v>
      </c>
      <c r="B183" s="15" t="s">
        <v>171</v>
      </c>
      <c r="C183" s="15"/>
      <c r="D183" s="21"/>
      <c r="E183" s="102">
        <f>E184+E187+E190+E193+E199+E202+E196</f>
        <v>1226.1999999999998</v>
      </c>
    </row>
    <row r="184" spans="1:5" ht="13.5" customHeight="1">
      <c r="A184" s="14" t="s">
        <v>209</v>
      </c>
      <c r="B184" s="15" t="s">
        <v>184</v>
      </c>
      <c r="C184" s="15"/>
      <c r="D184" s="21"/>
      <c r="E184" s="100">
        <f>E185</f>
        <v>79.4</v>
      </c>
    </row>
    <row r="185" spans="1:5" ht="16.5" customHeight="1">
      <c r="A185" s="55" t="s">
        <v>193</v>
      </c>
      <c r="B185" s="15" t="s">
        <v>184</v>
      </c>
      <c r="C185" s="15" t="s">
        <v>194</v>
      </c>
      <c r="D185" s="21"/>
      <c r="E185" s="100">
        <f>E186</f>
        <v>79.4</v>
      </c>
    </row>
    <row r="186" spans="1:5" ht="26.25" customHeight="1">
      <c r="A186" s="55" t="s">
        <v>195</v>
      </c>
      <c r="B186" s="15" t="s">
        <v>184</v>
      </c>
      <c r="C186" s="15" t="s">
        <v>196</v>
      </c>
      <c r="D186" s="21"/>
      <c r="E186" s="100">
        <v>79.4</v>
      </c>
    </row>
    <row r="187" spans="1:5" ht="76.5" customHeight="1">
      <c r="A187" s="14" t="s">
        <v>211</v>
      </c>
      <c r="B187" s="15" t="s">
        <v>185</v>
      </c>
      <c r="C187" s="15"/>
      <c r="D187" s="21"/>
      <c r="E187" s="100">
        <f>E188</f>
        <v>19.8</v>
      </c>
    </row>
    <row r="188" spans="1:5" ht="17.25" customHeight="1">
      <c r="A188" s="55" t="s">
        <v>193</v>
      </c>
      <c r="B188" s="15" t="s">
        <v>185</v>
      </c>
      <c r="C188" s="15" t="s">
        <v>194</v>
      </c>
      <c r="D188" s="21"/>
      <c r="E188" s="100">
        <f>E189</f>
        <v>19.8</v>
      </c>
    </row>
    <row r="189" spans="1:5" ht="25.5">
      <c r="A189" s="55" t="s">
        <v>195</v>
      </c>
      <c r="B189" s="15" t="s">
        <v>185</v>
      </c>
      <c r="C189" s="15" t="s">
        <v>196</v>
      </c>
      <c r="D189" s="21"/>
      <c r="E189" s="100">
        <v>19.8</v>
      </c>
    </row>
    <row r="190" spans="1:5" ht="123.75" customHeight="1">
      <c r="A190" s="62" t="s">
        <v>212</v>
      </c>
      <c r="B190" s="15" t="s">
        <v>118</v>
      </c>
      <c r="C190" s="15"/>
      <c r="D190" s="48" t="s">
        <v>252</v>
      </c>
      <c r="E190" s="103">
        <f>E191</f>
        <v>69</v>
      </c>
    </row>
    <row r="191" spans="1:5" ht="12.75" customHeight="1">
      <c r="A191" s="14" t="s">
        <v>193</v>
      </c>
      <c r="B191" s="15" t="s">
        <v>118</v>
      </c>
      <c r="C191" s="15" t="s">
        <v>194</v>
      </c>
      <c r="D191" s="48" t="s">
        <v>252</v>
      </c>
      <c r="E191" s="101">
        <f>E192</f>
        <v>69</v>
      </c>
    </row>
    <row r="192" spans="1:5" ht="25.5">
      <c r="A192" s="14" t="s">
        <v>195</v>
      </c>
      <c r="B192" s="15" t="s">
        <v>118</v>
      </c>
      <c r="C192" s="15" t="s">
        <v>196</v>
      </c>
      <c r="D192" s="48" t="s">
        <v>252</v>
      </c>
      <c r="E192" s="101">
        <v>69</v>
      </c>
    </row>
    <row r="193" spans="1:5" ht="127.5">
      <c r="A193" s="14" t="s">
        <v>218</v>
      </c>
      <c r="B193" s="15" t="s">
        <v>119</v>
      </c>
      <c r="C193" s="15"/>
      <c r="D193" s="18"/>
      <c r="E193" s="101">
        <f>E194</f>
        <v>29.6</v>
      </c>
    </row>
    <row r="194" spans="1:5" ht="16.5" customHeight="1">
      <c r="A194" s="14" t="s">
        <v>193</v>
      </c>
      <c r="B194" s="15" t="s">
        <v>119</v>
      </c>
      <c r="C194" s="15" t="s">
        <v>194</v>
      </c>
      <c r="D194" s="16"/>
      <c r="E194" s="101">
        <f>E195</f>
        <v>29.6</v>
      </c>
    </row>
    <row r="195" spans="1:5" ht="25.5">
      <c r="A195" s="14" t="s">
        <v>195</v>
      </c>
      <c r="B195" s="15" t="s">
        <v>119</v>
      </c>
      <c r="C195" s="15" t="s">
        <v>196</v>
      </c>
      <c r="D195" s="16"/>
      <c r="E195" s="101">
        <v>29.6</v>
      </c>
    </row>
    <row r="196" spans="1:5" ht="39" customHeight="1">
      <c r="A196" s="14" t="s">
        <v>219</v>
      </c>
      <c r="B196" s="15" t="s">
        <v>220</v>
      </c>
      <c r="C196" s="15"/>
      <c r="D196" s="16"/>
      <c r="E196" s="101">
        <f>E197</f>
        <v>878.4</v>
      </c>
    </row>
    <row r="197" spans="1:5" ht="16.5" customHeight="1">
      <c r="A197" s="14" t="s">
        <v>193</v>
      </c>
      <c r="B197" s="15" t="s">
        <v>220</v>
      </c>
      <c r="C197" s="15" t="s">
        <v>194</v>
      </c>
      <c r="D197" s="16"/>
      <c r="E197" s="101">
        <f>E198</f>
        <v>878.4</v>
      </c>
    </row>
    <row r="198" spans="1:5" ht="25.5">
      <c r="A198" s="14" t="s">
        <v>195</v>
      </c>
      <c r="B198" s="15" t="s">
        <v>220</v>
      </c>
      <c r="C198" s="15" t="s">
        <v>196</v>
      </c>
      <c r="D198" s="16"/>
      <c r="E198" s="101">
        <v>878.4</v>
      </c>
    </row>
    <row r="199" spans="1:5" ht="167.25" customHeight="1">
      <c r="A199" s="60" t="s">
        <v>221</v>
      </c>
      <c r="B199" s="15" t="s">
        <v>120</v>
      </c>
      <c r="C199" s="15"/>
      <c r="D199" s="18"/>
      <c r="E199" s="101">
        <f>E200</f>
        <v>120</v>
      </c>
    </row>
    <row r="200" spans="1:5" s="41" customFormat="1" ht="14.25" customHeight="1">
      <c r="A200" s="14" t="s">
        <v>193</v>
      </c>
      <c r="B200" s="15" t="s">
        <v>120</v>
      </c>
      <c r="C200" s="15" t="s">
        <v>194</v>
      </c>
      <c r="D200" s="18"/>
      <c r="E200" s="101">
        <f>E201</f>
        <v>120</v>
      </c>
    </row>
    <row r="201" spans="1:5" s="41" customFormat="1" ht="27.75" customHeight="1">
      <c r="A201" s="14" t="s">
        <v>195</v>
      </c>
      <c r="B201" s="15" t="s">
        <v>120</v>
      </c>
      <c r="C201" s="15" t="s">
        <v>196</v>
      </c>
      <c r="D201" s="18"/>
      <c r="E201" s="101">
        <v>120</v>
      </c>
    </row>
    <row r="202" spans="1:5" s="41" customFormat="1" ht="168.75" customHeight="1">
      <c r="A202" s="60" t="s">
        <v>222</v>
      </c>
      <c r="B202" s="15" t="s">
        <v>121</v>
      </c>
      <c r="C202" s="15"/>
      <c r="D202" s="18"/>
      <c r="E202" s="101">
        <f>E203</f>
        <v>30</v>
      </c>
    </row>
    <row r="203" spans="1:5" ht="14.25" customHeight="1">
      <c r="A203" s="14" t="s">
        <v>193</v>
      </c>
      <c r="B203" s="15" t="s">
        <v>121</v>
      </c>
      <c r="C203" s="15" t="s">
        <v>194</v>
      </c>
      <c r="D203" s="18"/>
      <c r="E203" s="101">
        <f>E204</f>
        <v>30</v>
      </c>
    </row>
    <row r="204" spans="1:5" s="41" customFormat="1" ht="25.5">
      <c r="A204" s="14" t="s">
        <v>195</v>
      </c>
      <c r="B204" s="15" t="s">
        <v>121</v>
      </c>
      <c r="C204" s="15" t="s">
        <v>196</v>
      </c>
      <c r="D204" s="18"/>
      <c r="E204" s="101">
        <v>30</v>
      </c>
    </row>
    <row r="205" spans="1:5" ht="44.25" customHeight="1">
      <c r="A205" s="10" t="s">
        <v>67</v>
      </c>
      <c r="B205" s="20" t="s">
        <v>68</v>
      </c>
      <c r="C205" s="20"/>
      <c r="D205" s="36"/>
      <c r="E205" s="104">
        <f>E206</f>
        <v>172.1</v>
      </c>
    </row>
    <row r="206" spans="1:5" ht="39.75" customHeight="1">
      <c r="A206" s="5" t="s">
        <v>69</v>
      </c>
      <c r="B206" s="15" t="s">
        <v>71</v>
      </c>
      <c r="C206" s="15"/>
      <c r="D206" s="37" t="e">
        <f>D209+#REF!</f>
        <v>#REF!</v>
      </c>
      <c r="E206" s="105">
        <f>E207</f>
        <v>172.1</v>
      </c>
    </row>
    <row r="207" spans="1:5" ht="38.25">
      <c r="A207" s="5" t="s">
        <v>70</v>
      </c>
      <c r="B207" s="15" t="s">
        <v>71</v>
      </c>
      <c r="C207" s="38" t="s">
        <v>239</v>
      </c>
      <c r="D207" s="39">
        <f>D209</f>
        <v>0</v>
      </c>
      <c r="E207" s="106">
        <f>E208</f>
        <v>172.1</v>
      </c>
    </row>
    <row r="208" spans="1:5" ht="13.5" customHeight="1">
      <c r="A208" s="59" t="s">
        <v>235</v>
      </c>
      <c r="B208" s="15" t="s">
        <v>72</v>
      </c>
      <c r="C208" s="15" t="s">
        <v>236</v>
      </c>
      <c r="D208" s="39"/>
      <c r="E208" s="106">
        <f>E209</f>
        <v>172.1</v>
      </c>
    </row>
    <row r="209" spans="1:5" ht="13.5" customHeight="1">
      <c r="A209" s="23" t="s">
        <v>173</v>
      </c>
      <c r="B209" s="15" t="s">
        <v>72</v>
      </c>
      <c r="C209" s="15" t="s">
        <v>238</v>
      </c>
      <c r="D209" s="16"/>
      <c r="E209" s="107">
        <v>172.1</v>
      </c>
    </row>
    <row r="210" spans="1:5" ht="14.25" customHeight="1">
      <c r="A210" s="10" t="s">
        <v>73</v>
      </c>
      <c r="B210" s="20" t="s">
        <v>74</v>
      </c>
      <c r="C210" s="20"/>
      <c r="D210" s="11">
        <f>D214</f>
        <v>0</v>
      </c>
      <c r="E210" s="102">
        <f>E211+E216+E234+E258</f>
        <v>21634.4</v>
      </c>
    </row>
    <row r="211" spans="1:5" ht="51">
      <c r="A211" s="22" t="s">
        <v>103</v>
      </c>
      <c r="B211" s="72" t="s">
        <v>104</v>
      </c>
      <c r="C211" s="15"/>
      <c r="D211" s="13">
        <f>D214</f>
        <v>0</v>
      </c>
      <c r="E211" s="101">
        <f>E212</f>
        <v>707.1</v>
      </c>
    </row>
    <row r="212" spans="1:5" ht="25.5">
      <c r="A212" s="66" t="s">
        <v>105</v>
      </c>
      <c r="B212" s="15" t="s">
        <v>106</v>
      </c>
      <c r="C212" s="38"/>
      <c r="D212" s="39">
        <f>D214</f>
        <v>0</v>
      </c>
      <c r="E212" s="106">
        <f>E213</f>
        <v>707.1</v>
      </c>
    </row>
    <row r="213" spans="1:5" ht="15" customHeight="1">
      <c r="A213" s="55" t="s">
        <v>223</v>
      </c>
      <c r="B213" s="42" t="s">
        <v>107</v>
      </c>
      <c r="C213" s="20"/>
      <c r="D213" s="39"/>
      <c r="E213" s="106">
        <f>E214</f>
        <v>707.1</v>
      </c>
    </row>
    <row r="214" spans="1:5" ht="15" customHeight="1">
      <c r="A214" s="55" t="s">
        <v>193</v>
      </c>
      <c r="B214" s="42" t="s">
        <v>107</v>
      </c>
      <c r="C214" s="15" t="s">
        <v>194</v>
      </c>
      <c r="D214" s="16"/>
      <c r="E214" s="100">
        <f>E215</f>
        <v>707.1</v>
      </c>
    </row>
    <row r="215" spans="1:5" ht="24" customHeight="1">
      <c r="A215" s="55" t="s">
        <v>195</v>
      </c>
      <c r="B215" s="42" t="s">
        <v>107</v>
      </c>
      <c r="C215" s="15" t="s">
        <v>196</v>
      </c>
      <c r="D215" s="16"/>
      <c r="E215" s="100">
        <v>707.1</v>
      </c>
    </row>
    <row r="216" spans="1:5" ht="51.75" customHeight="1">
      <c r="A216" s="14" t="s">
        <v>259</v>
      </c>
      <c r="B216" s="15" t="s">
        <v>265</v>
      </c>
      <c r="C216" s="15"/>
      <c r="D216" s="13"/>
      <c r="E216" s="101">
        <f>E217</f>
        <v>11769.699999999999</v>
      </c>
    </row>
    <row r="217" spans="1:5" ht="40.5" customHeight="1">
      <c r="A217" s="22" t="s">
        <v>260</v>
      </c>
      <c r="B217" s="15" t="s">
        <v>261</v>
      </c>
      <c r="C217" s="15"/>
      <c r="D217" s="39">
        <f>D219</f>
        <v>0</v>
      </c>
      <c r="E217" s="106">
        <f>E218+E228+E231+E221</f>
        <v>11769.699999999999</v>
      </c>
    </row>
    <row r="218" spans="1:5" ht="38.25">
      <c r="A218" s="22" t="s">
        <v>224</v>
      </c>
      <c r="B218" s="15" t="s">
        <v>262</v>
      </c>
      <c r="C218" s="15"/>
      <c r="D218" s="39"/>
      <c r="E218" s="106">
        <f>E219+E224+E226</f>
        <v>9243.8</v>
      </c>
    </row>
    <row r="219" spans="1:5" ht="51">
      <c r="A219" s="22" t="s">
        <v>249</v>
      </c>
      <c r="B219" s="15" t="s">
        <v>262</v>
      </c>
      <c r="C219" s="15" t="s">
        <v>239</v>
      </c>
      <c r="D219" s="16"/>
      <c r="E219" s="100">
        <f>E220</f>
        <v>5364.1</v>
      </c>
    </row>
    <row r="220" spans="1:5" ht="12.75">
      <c r="A220" s="22" t="s">
        <v>250</v>
      </c>
      <c r="B220" s="15" t="s">
        <v>262</v>
      </c>
      <c r="C220" s="15" t="s">
        <v>251</v>
      </c>
      <c r="D220" s="16"/>
      <c r="E220" s="100">
        <v>5364.1</v>
      </c>
    </row>
    <row r="221" spans="1:5" ht="54" customHeight="1">
      <c r="A221" s="55" t="s">
        <v>94</v>
      </c>
      <c r="B221" s="15" t="s">
        <v>95</v>
      </c>
      <c r="C221" s="15"/>
      <c r="D221" s="16"/>
      <c r="E221" s="100">
        <f>E222</f>
        <v>432</v>
      </c>
    </row>
    <row r="222" spans="1:5" ht="25.5">
      <c r="A222" s="55" t="s">
        <v>193</v>
      </c>
      <c r="B222" s="15" t="s">
        <v>95</v>
      </c>
      <c r="C222" s="15" t="s">
        <v>194</v>
      </c>
      <c r="D222" s="16"/>
      <c r="E222" s="100">
        <f>E223</f>
        <v>432</v>
      </c>
    </row>
    <row r="223" spans="1:5" ht="25.5">
      <c r="A223" s="55" t="s">
        <v>195</v>
      </c>
      <c r="B223" s="15" t="s">
        <v>95</v>
      </c>
      <c r="C223" s="15" t="s">
        <v>196</v>
      </c>
      <c r="D223" s="16"/>
      <c r="E223" s="100">
        <f>212+220</f>
        <v>432</v>
      </c>
    </row>
    <row r="224" spans="1:5" ht="15" customHeight="1">
      <c r="A224" s="55" t="s">
        <v>193</v>
      </c>
      <c r="B224" s="15" t="s">
        <v>262</v>
      </c>
      <c r="C224" s="15" t="s">
        <v>194</v>
      </c>
      <c r="D224" s="16"/>
      <c r="E224" s="100">
        <f>E225</f>
        <v>3267.7</v>
      </c>
    </row>
    <row r="225" spans="1:5" ht="27.75" customHeight="1">
      <c r="A225" s="55" t="s">
        <v>195</v>
      </c>
      <c r="B225" s="15" t="s">
        <v>262</v>
      </c>
      <c r="C225" s="15" t="s">
        <v>196</v>
      </c>
      <c r="D225" s="16"/>
      <c r="E225" s="100">
        <v>3267.7</v>
      </c>
    </row>
    <row r="226" spans="1:5" ht="12.75">
      <c r="A226" s="59" t="s">
        <v>235</v>
      </c>
      <c r="B226" s="15" t="s">
        <v>262</v>
      </c>
      <c r="C226" s="15" t="s">
        <v>236</v>
      </c>
      <c r="D226" s="16"/>
      <c r="E226" s="106">
        <f>E227</f>
        <v>612</v>
      </c>
    </row>
    <row r="227" spans="1:5" ht="15" customHeight="1">
      <c r="A227" s="59" t="s">
        <v>242</v>
      </c>
      <c r="B227" s="15" t="s">
        <v>262</v>
      </c>
      <c r="C227" s="15" t="s">
        <v>243</v>
      </c>
      <c r="D227" s="16"/>
      <c r="E227" s="106">
        <v>612</v>
      </c>
    </row>
    <row r="228" spans="1:5" ht="91.5" customHeight="1">
      <c r="A228" s="23" t="s">
        <v>204</v>
      </c>
      <c r="B228" s="15" t="s">
        <v>263</v>
      </c>
      <c r="C228" s="15"/>
      <c r="D228" s="73"/>
      <c r="E228" s="108">
        <f>E229</f>
        <v>1065.6</v>
      </c>
    </row>
    <row r="229" spans="1:5" ht="51">
      <c r="A229" s="22" t="s">
        <v>249</v>
      </c>
      <c r="B229" s="15" t="s">
        <v>263</v>
      </c>
      <c r="C229" s="15" t="s">
        <v>239</v>
      </c>
      <c r="D229" s="73"/>
      <c r="E229" s="109">
        <f>E230</f>
        <v>1065.6</v>
      </c>
    </row>
    <row r="230" spans="1:5" ht="12.75" customHeight="1">
      <c r="A230" s="22" t="s">
        <v>250</v>
      </c>
      <c r="B230" s="15" t="s">
        <v>263</v>
      </c>
      <c r="C230" s="15" t="s">
        <v>251</v>
      </c>
      <c r="D230" s="40"/>
      <c r="E230" s="100">
        <v>1065.6</v>
      </c>
    </row>
    <row r="231" spans="1:5" ht="90.75" customHeight="1">
      <c r="A231" s="14" t="s">
        <v>205</v>
      </c>
      <c r="B231" s="15" t="s">
        <v>264</v>
      </c>
      <c r="C231" s="15"/>
      <c r="D231" s="40"/>
      <c r="E231" s="100">
        <f>E232</f>
        <v>1028.3</v>
      </c>
    </row>
    <row r="232" spans="1:5" ht="24" customHeight="1">
      <c r="A232" s="22" t="s">
        <v>249</v>
      </c>
      <c r="B232" s="15" t="s">
        <v>264</v>
      </c>
      <c r="C232" s="15" t="s">
        <v>239</v>
      </c>
      <c r="D232" s="40"/>
      <c r="E232" s="100">
        <f>E233</f>
        <v>1028.3</v>
      </c>
    </row>
    <row r="233" spans="1:6" ht="13.5" customHeight="1">
      <c r="A233" s="22" t="s">
        <v>250</v>
      </c>
      <c r="B233" s="15" t="s">
        <v>264</v>
      </c>
      <c r="C233" s="15" t="s">
        <v>251</v>
      </c>
      <c r="D233" s="16"/>
      <c r="E233" s="88">
        <v>1028.3</v>
      </c>
      <c r="F233" s="71"/>
    </row>
    <row r="234" spans="1:6" ht="42.75" customHeight="1">
      <c r="A234" s="22" t="s">
        <v>266</v>
      </c>
      <c r="B234" s="15" t="s">
        <v>269</v>
      </c>
      <c r="C234" s="15"/>
      <c r="D234" s="40"/>
      <c r="E234" s="100">
        <f>E235</f>
        <v>9013.699999999999</v>
      </c>
      <c r="F234" s="71"/>
    </row>
    <row r="235" spans="1:5" ht="28.5" customHeight="1">
      <c r="A235" s="22" t="s">
        <v>267</v>
      </c>
      <c r="B235" s="15" t="s">
        <v>270</v>
      </c>
      <c r="C235" s="15"/>
      <c r="D235" s="13">
        <f>D238</f>
        <v>1581000</v>
      </c>
      <c r="E235" s="103">
        <f>E236+E246+E249+E252+E255+E241</f>
        <v>9013.699999999999</v>
      </c>
    </row>
    <row r="236" spans="1:5" ht="12" customHeight="1">
      <c r="A236" s="22" t="s">
        <v>268</v>
      </c>
      <c r="B236" s="15" t="s">
        <v>271</v>
      </c>
      <c r="C236" s="15"/>
      <c r="D236" s="39">
        <f>D238</f>
        <v>1581000</v>
      </c>
      <c r="E236" s="107">
        <f>E237+E239+E244</f>
        <v>6754</v>
      </c>
    </row>
    <row r="237" spans="1:5" ht="51" customHeight="1">
      <c r="A237" s="22" t="s">
        <v>249</v>
      </c>
      <c r="B237" s="15" t="s">
        <v>271</v>
      </c>
      <c r="C237" s="15" t="s">
        <v>239</v>
      </c>
      <c r="D237" s="39"/>
      <c r="E237" s="107">
        <f>E238</f>
        <v>4135.3</v>
      </c>
    </row>
    <row r="238" spans="1:5" ht="14.25" customHeight="1">
      <c r="A238" s="22" t="s">
        <v>250</v>
      </c>
      <c r="B238" s="15" t="s">
        <v>271</v>
      </c>
      <c r="C238" s="15" t="s">
        <v>251</v>
      </c>
      <c r="D238" s="18">
        <v>1581000</v>
      </c>
      <c r="E238" s="100">
        <v>4135.3</v>
      </c>
    </row>
    <row r="239" spans="1:5" ht="13.5" customHeight="1">
      <c r="A239" s="55" t="s">
        <v>193</v>
      </c>
      <c r="B239" s="15" t="s">
        <v>271</v>
      </c>
      <c r="C239" s="15" t="s">
        <v>194</v>
      </c>
      <c r="D239" s="18"/>
      <c r="E239" s="100">
        <f>E240</f>
        <v>2401.6</v>
      </c>
    </row>
    <row r="240" spans="1:5" ht="25.5">
      <c r="A240" s="55" t="s">
        <v>195</v>
      </c>
      <c r="B240" s="15" t="s">
        <v>271</v>
      </c>
      <c r="C240" s="15" t="s">
        <v>196</v>
      </c>
      <c r="D240" s="18"/>
      <c r="E240" s="101">
        <v>2401.6</v>
      </c>
    </row>
    <row r="241" spans="1:5" ht="38.25">
      <c r="A241" s="55" t="s">
        <v>92</v>
      </c>
      <c r="B241" s="15" t="s">
        <v>93</v>
      </c>
      <c r="C241" s="15"/>
      <c r="D241" s="18"/>
      <c r="E241" s="101">
        <f>E242</f>
        <v>455</v>
      </c>
    </row>
    <row r="242" spans="1:5" ht="25.5">
      <c r="A242" s="55" t="s">
        <v>193</v>
      </c>
      <c r="B242" s="15" t="s">
        <v>93</v>
      </c>
      <c r="C242" s="15" t="s">
        <v>194</v>
      </c>
      <c r="D242" s="18"/>
      <c r="E242" s="101">
        <f>E243</f>
        <v>455</v>
      </c>
    </row>
    <row r="243" spans="1:5" ht="25.5">
      <c r="A243" s="55" t="s">
        <v>195</v>
      </c>
      <c r="B243" s="15" t="s">
        <v>93</v>
      </c>
      <c r="C243" s="15" t="s">
        <v>196</v>
      </c>
      <c r="D243" s="18"/>
      <c r="E243" s="101">
        <v>455</v>
      </c>
    </row>
    <row r="244" spans="1:5" ht="14.25" customHeight="1">
      <c r="A244" s="59" t="s">
        <v>235</v>
      </c>
      <c r="B244" s="15" t="s">
        <v>271</v>
      </c>
      <c r="C244" s="15" t="s">
        <v>236</v>
      </c>
      <c r="D244" s="16"/>
      <c r="E244" s="101">
        <f>E245</f>
        <v>217.1</v>
      </c>
    </row>
    <row r="245" spans="1:5" ht="12.75">
      <c r="A245" s="59" t="s">
        <v>242</v>
      </c>
      <c r="B245" s="15" t="s">
        <v>271</v>
      </c>
      <c r="C245" s="15" t="s">
        <v>243</v>
      </c>
      <c r="D245" s="16"/>
      <c r="E245" s="101">
        <v>217.1</v>
      </c>
    </row>
    <row r="246" spans="1:5" ht="51">
      <c r="A246" s="55" t="s">
        <v>165</v>
      </c>
      <c r="B246" s="15" t="s">
        <v>272</v>
      </c>
      <c r="C246" s="15"/>
      <c r="D246" s="18"/>
      <c r="E246" s="110">
        <f>E247</f>
        <v>78.9</v>
      </c>
    </row>
    <row r="247" spans="1:5" ht="13.5" customHeight="1">
      <c r="A247" s="55" t="s">
        <v>193</v>
      </c>
      <c r="B247" s="15" t="s">
        <v>272</v>
      </c>
      <c r="C247" s="15" t="s">
        <v>194</v>
      </c>
      <c r="D247" s="18"/>
      <c r="E247" s="110">
        <f>E248</f>
        <v>78.9</v>
      </c>
    </row>
    <row r="248" spans="1:5" ht="27.75" customHeight="1">
      <c r="A248" s="55" t="s">
        <v>195</v>
      </c>
      <c r="B248" s="15" t="s">
        <v>272</v>
      </c>
      <c r="C248" s="15" t="s">
        <v>196</v>
      </c>
      <c r="D248" s="18"/>
      <c r="E248" s="110">
        <v>78.9</v>
      </c>
    </row>
    <row r="249" spans="1:5" ht="51">
      <c r="A249" s="55" t="s">
        <v>166</v>
      </c>
      <c r="B249" s="15" t="s">
        <v>273</v>
      </c>
      <c r="C249" s="15"/>
      <c r="D249" s="18"/>
      <c r="E249" s="110">
        <f>E250</f>
        <v>13.9</v>
      </c>
    </row>
    <row r="250" spans="1:5" ht="15" customHeight="1">
      <c r="A250" s="55" t="s">
        <v>193</v>
      </c>
      <c r="B250" s="15" t="s">
        <v>273</v>
      </c>
      <c r="C250" s="15" t="s">
        <v>194</v>
      </c>
      <c r="D250" s="18"/>
      <c r="E250" s="110">
        <f>E251</f>
        <v>13.9</v>
      </c>
    </row>
    <row r="251" spans="1:5" ht="25.5">
      <c r="A251" s="55" t="s">
        <v>195</v>
      </c>
      <c r="B251" s="15" t="s">
        <v>273</v>
      </c>
      <c r="C251" s="15" t="s">
        <v>196</v>
      </c>
      <c r="D251" s="18"/>
      <c r="E251" s="100">
        <v>13.9</v>
      </c>
    </row>
    <row r="252" spans="1:5" ht="89.25">
      <c r="A252" s="23" t="s">
        <v>204</v>
      </c>
      <c r="B252" s="15" t="s">
        <v>274</v>
      </c>
      <c r="C252" s="15"/>
      <c r="D252" s="18"/>
      <c r="E252" s="110">
        <f>E253</f>
        <v>837.3</v>
      </c>
    </row>
    <row r="253" spans="1:5" ht="51">
      <c r="A253" s="22" t="s">
        <v>249</v>
      </c>
      <c r="B253" s="15" t="s">
        <v>274</v>
      </c>
      <c r="C253" s="15" t="s">
        <v>239</v>
      </c>
      <c r="D253" s="18"/>
      <c r="E253" s="110">
        <f>E254</f>
        <v>837.3</v>
      </c>
    </row>
    <row r="254" spans="1:5" ht="12.75">
      <c r="A254" s="22" t="s">
        <v>250</v>
      </c>
      <c r="B254" s="15" t="s">
        <v>274</v>
      </c>
      <c r="C254" s="15" t="s">
        <v>251</v>
      </c>
      <c r="D254" s="18"/>
      <c r="E254" s="110">
        <v>837.3</v>
      </c>
    </row>
    <row r="255" spans="1:5" ht="89.25">
      <c r="A255" s="23" t="s">
        <v>205</v>
      </c>
      <c r="B255" s="15" t="s">
        <v>275</v>
      </c>
      <c r="C255" s="15"/>
      <c r="D255" s="11"/>
      <c r="E255" s="101">
        <f>E256</f>
        <v>874.6</v>
      </c>
    </row>
    <row r="256" spans="1:5" ht="51">
      <c r="A256" s="22" t="s">
        <v>249</v>
      </c>
      <c r="B256" s="15" t="s">
        <v>275</v>
      </c>
      <c r="C256" s="15" t="s">
        <v>239</v>
      </c>
      <c r="D256" s="16"/>
      <c r="E256" s="101">
        <f>E257</f>
        <v>874.6</v>
      </c>
    </row>
    <row r="257" spans="1:5" ht="15.75" customHeight="1">
      <c r="A257" s="22" t="s">
        <v>250</v>
      </c>
      <c r="B257" s="15" t="s">
        <v>275</v>
      </c>
      <c r="C257" s="15" t="s">
        <v>251</v>
      </c>
      <c r="D257" s="16"/>
      <c r="E257" s="101">
        <v>874.6</v>
      </c>
    </row>
    <row r="258" spans="1:5" ht="26.25" customHeight="1">
      <c r="A258" s="74" t="s">
        <v>276</v>
      </c>
      <c r="B258" s="15" t="s">
        <v>281</v>
      </c>
      <c r="C258" s="15"/>
      <c r="D258" s="16"/>
      <c r="E258" s="101">
        <f>E259+E263</f>
        <v>143.9</v>
      </c>
    </row>
    <row r="259" spans="1:5" ht="28.5" customHeight="1">
      <c r="A259" s="74" t="s">
        <v>277</v>
      </c>
      <c r="B259" s="15" t="s">
        <v>282</v>
      </c>
      <c r="C259" s="15"/>
      <c r="D259" s="16"/>
      <c r="E259" s="101">
        <f>E260</f>
        <v>10</v>
      </c>
    </row>
    <row r="260" spans="1:5" ht="28.5" customHeight="1">
      <c r="A260" s="59" t="s">
        <v>278</v>
      </c>
      <c r="B260" s="72" t="s">
        <v>283</v>
      </c>
      <c r="C260" s="15"/>
      <c r="D260" s="16"/>
      <c r="E260" s="101">
        <f>E261</f>
        <v>10</v>
      </c>
    </row>
    <row r="261" spans="1:5" ht="19.5" customHeight="1">
      <c r="A261" s="55" t="s">
        <v>193</v>
      </c>
      <c r="B261" s="72" t="s">
        <v>283</v>
      </c>
      <c r="C261" s="15" t="s">
        <v>194</v>
      </c>
      <c r="D261" s="16"/>
      <c r="E261" s="100">
        <f>E262</f>
        <v>10</v>
      </c>
    </row>
    <row r="262" spans="1:5" ht="27" customHeight="1">
      <c r="A262" s="55" t="s">
        <v>195</v>
      </c>
      <c r="B262" s="72" t="s">
        <v>283</v>
      </c>
      <c r="C262" s="15" t="s">
        <v>196</v>
      </c>
      <c r="D262" s="16"/>
      <c r="E262" s="100">
        <v>10</v>
      </c>
    </row>
    <row r="263" spans="1:5" ht="21.75" customHeight="1">
      <c r="A263" s="14" t="s">
        <v>279</v>
      </c>
      <c r="B263" s="72" t="s">
        <v>284</v>
      </c>
      <c r="C263" s="15"/>
      <c r="D263" s="16"/>
      <c r="E263" s="101">
        <f>E264</f>
        <v>133.9</v>
      </c>
    </row>
    <row r="264" spans="1:5" ht="25.5" customHeight="1">
      <c r="A264" s="14" t="s">
        <v>280</v>
      </c>
      <c r="B264" s="72" t="s">
        <v>285</v>
      </c>
      <c r="C264" s="15" t="s">
        <v>192</v>
      </c>
      <c r="D264" s="16"/>
      <c r="E264" s="101">
        <f>E265</f>
        <v>133.9</v>
      </c>
    </row>
    <row r="265" spans="1:5" ht="16.5" customHeight="1">
      <c r="A265" s="55" t="s">
        <v>193</v>
      </c>
      <c r="B265" s="72" t="s">
        <v>285</v>
      </c>
      <c r="C265" s="15" t="s">
        <v>194</v>
      </c>
      <c r="D265" s="16"/>
      <c r="E265" s="101">
        <f>E266</f>
        <v>133.9</v>
      </c>
    </row>
    <row r="266" spans="1:5" ht="25.5">
      <c r="A266" s="55" t="s">
        <v>195</v>
      </c>
      <c r="B266" s="72" t="s">
        <v>285</v>
      </c>
      <c r="C266" s="15" t="s">
        <v>196</v>
      </c>
      <c r="D266" s="16"/>
      <c r="E266" s="101">
        <v>133.9</v>
      </c>
    </row>
    <row r="267" spans="1:5" ht="30.75" customHeight="1">
      <c r="A267" s="19" t="s">
        <v>226</v>
      </c>
      <c r="B267" s="20" t="s">
        <v>286</v>
      </c>
      <c r="C267" s="20"/>
      <c r="D267" s="34">
        <f>D268</f>
        <v>0</v>
      </c>
      <c r="E267" s="102">
        <f>E268+E311</f>
        <v>38869.797999999995</v>
      </c>
    </row>
    <row r="268" spans="1:5" ht="16.5" customHeight="1">
      <c r="A268" s="22" t="s">
        <v>227</v>
      </c>
      <c r="B268" s="15" t="s">
        <v>287</v>
      </c>
      <c r="C268" s="15"/>
      <c r="D268" s="35">
        <f>D271</f>
        <v>0</v>
      </c>
      <c r="E268" s="101">
        <f>E269+E280</f>
        <v>38819.797999999995</v>
      </c>
    </row>
    <row r="269" spans="1:5" ht="25.5">
      <c r="A269" s="12" t="s">
        <v>288</v>
      </c>
      <c r="B269" s="15" t="s">
        <v>291</v>
      </c>
      <c r="C269" s="15"/>
      <c r="D269" s="35"/>
      <c r="E269" s="101">
        <f>E270+E273</f>
        <v>2503.998</v>
      </c>
    </row>
    <row r="270" spans="1:5" ht="51">
      <c r="A270" s="5" t="s">
        <v>289</v>
      </c>
      <c r="B270" s="15" t="s">
        <v>0</v>
      </c>
      <c r="C270" s="15"/>
      <c r="D270" s="35"/>
      <c r="E270" s="101">
        <f>E271</f>
        <v>2302.2980000000002</v>
      </c>
    </row>
    <row r="271" spans="1:5" ht="51" customHeight="1">
      <c r="A271" s="5" t="s">
        <v>290</v>
      </c>
      <c r="B271" s="15" t="s">
        <v>0</v>
      </c>
      <c r="C271" s="38" t="s">
        <v>239</v>
      </c>
      <c r="D271" s="18"/>
      <c r="E271" s="101">
        <f>E272</f>
        <v>2302.2980000000002</v>
      </c>
    </row>
    <row r="272" spans="1:5" ht="18" customHeight="1">
      <c r="A272" s="5" t="s">
        <v>240</v>
      </c>
      <c r="B272" s="15" t="s">
        <v>0</v>
      </c>
      <c r="C272" s="38" t="s">
        <v>241</v>
      </c>
      <c r="D272" s="18"/>
      <c r="E272" s="101">
        <f>2213.748+88.55</f>
        <v>2302.2980000000002</v>
      </c>
    </row>
    <row r="273" spans="1:5" ht="41.25" customHeight="1">
      <c r="A273" s="5" t="s">
        <v>228</v>
      </c>
      <c r="B273" s="15" t="s">
        <v>1</v>
      </c>
      <c r="C273" s="38"/>
      <c r="D273" s="18"/>
      <c r="E273" s="101">
        <f>E274+E276+E278</f>
        <v>201.7</v>
      </c>
    </row>
    <row r="274" spans="1:5" ht="51">
      <c r="A274" s="5" t="s">
        <v>290</v>
      </c>
      <c r="B274" s="15" t="s">
        <v>1</v>
      </c>
      <c r="C274" s="38" t="s">
        <v>239</v>
      </c>
      <c r="D274" s="18"/>
      <c r="E274" s="101">
        <f>E275</f>
        <v>198.7</v>
      </c>
    </row>
    <row r="275" spans="1:5" ht="17.25" customHeight="1">
      <c r="A275" s="5" t="s">
        <v>240</v>
      </c>
      <c r="B275" s="15" t="s">
        <v>1</v>
      </c>
      <c r="C275" s="38" t="s">
        <v>241</v>
      </c>
      <c r="D275" s="18"/>
      <c r="E275" s="101">
        <v>198.7</v>
      </c>
    </row>
    <row r="276" spans="1:5" ht="18.75" customHeight="1">
      <c r="A276" s="55" t="s">
        <v>193</v>
      </c>
      <c r="B276" s="15" t="s">
        <v>1</v>
      </c>
      <c r="C276" s="38" t="s">
        <v>194</v>
      </c>
      <c r="D276" s="93">
        <v>3</v>
      </c>
      <c r="E276" s="111">
        <f>E277</f>
        <v>3</v>
      </c>
    </row>
    <row r="277" spans="1:5" ht="30" customHeight="1">
      <c r="A277" s="55" t="s">
        <v>195</v>
      </c>
      <c r="B277" s="15" t="s">
        <v>1</v>
      </c>
      <c r="C277" s="38" t="s">
        <v>196</v>
      </c>
      <c r="D277" s="93">
        <v>3</v>
      </c>
      <c r="E277" s="111">
        <v>3</v>
      </c>
    </row>
    <row r="278" spans="1:5" ht="17.25" customHeight="1">
      <c r="A278" s="55" t="s">
        <v>235</v>
      </c>
      <c r="B278" s="15" t="s">
        <v>1</v>
      </c>
      <c r="C278" s="38" t="s">
        <v>236</v>
      </c>
      <c r="D278" s="93">
        <v>0.5</v>
      </c>
      <c r="E278" s="111">
        <f>E279</f>
        <v>0</v>
      </c>
    </row>
    <row r="279" spans="1:5" ht="17.25" customHeight="1">
      <c r="A279" s="55" t="s">
        <v>242</v>
      </c>
      <c r="B279" s="15" t="s">
        <v>1</v>
      </c>
      <c r="C279" s="38" t="s">
        <v>243</v>
      </c>
      <c r="D279" s="93">
        <v>0.5</v>
      </c>
      <c r="E279" s="111">
        <v>0</v>
      </c>
    </row>
    <row r="280" spans="1:5" ht="25.5">
      <c r="A280" s="12" t="s">
        <v>2</v>
      </c>
      <c r="B280" s="15" t="s">
        <v>3</v>
      </c>
      <c r="C280" s="20"/>
      <c r="D280" s="75"/>
      <c r="E280" s="100">
        <f>E284+E291+E298+E303+E308+E281</f>
        <v>36315.799999999996</v>
      </c>
    </row>
    <row r="281" spans="1:5" ht="38.25">
      <c r="A281" s="22" t="s">
        <v>229</v>
      </c>
      <c r="B281" s="15" t="s">
        <v>14</v>
      </c>
      <c r="C281" s="15"/>
      <c r="D281" s="18"/>
      <c r="E281" s="101">
        <f>E282</f>
        <v>2349.2</v>
      </c>
    </row>
    <row r="282" spans="1:5" ht="51">
      <c r="A282" s="5" t="s">
        <v>290</v>
      </c>
      <c r="B282" s="15" t="s">
        <v>14</v>
      </c>
      <c r="C282" s="38" t="s">
        <v>239</v>
      </c>
      <c r="D282" s="18"/>
      <c r="E282" s="101">
        <f>E283</f>
        <v>2349.2</v>
      </c>
    </row>
    <row r="283" spans="1:5" ht="18" customHeight="1">
      <c r="A283" s="5" t="s">
        <v>240</v>
      </c>
      <c r="B283" s="15" t="s">
        <v>14</v>
      </c>
      <c r="C283" s="38" t="s">
        <v>241</v>
      </c>
      <c r="D283" s="18"/>
      <c r="E283" s="101">
        <v>2349.2</v>
      </c>
    </row>
    <row r="284" spans="1:5" ht="38.25">
      <c r="A284" s="12" t="s">
        <v>230</v>
      </c>
      <c r="B284" s="15" t="s">
        <v>4</v>
      </c>
      <c r="C284" s="15"/>
      <c r="D284" s="18"/>
      <c r="E284" s="100">
        <f>E285+E287+E289</f>
        <v>25740</v>
      </c>
    </row>
    <row r="285" spans="1:5" ht="38.25" customHeight="1">
      <c r="A285" s="5" t="s">
        <v>290</v>
      </c>
      <c r="B285" s="15" t="s">
        <v>4</v>
      </c>
      <c r="C285" s="38" t="s">
        <v>239</v>
      </c>
      <c r="D285" s="18"/>
      <c r="E285" s="100">
        <f>E286</f>
        <v>25471.1</v>
      </c>
    </row>
    <row r="286" spans="1:5" ht="18" customHeight="1">
      <c r="A286" s="5" t="s">
        <v>240</v>
      </c>
      <c r="B286" s="15" t="s">
        <v>4</v>
      </c>
      <c r="C286" s="38" t="s">
        <v>241</v>
      </c>
      <c r="D286" s="18"/>
      <c r="E286" s="100">
        <v>25471.1</v>
      </c>
    </row>
    <row r="287" spans="1:5" ht="15.75" customHeight="1">
      <c r="A287" s="55" t="s">
        <v>193</v>
      </c>
      <c r="B287" s="15" t="s">
        <v>4</v>
      </c>
      <c r="C287" s="15" t="s">
        <v>194</v>
      </c>
      <c r="D287" s="18"/>
      <c r="E287" s="100">
        <f>E288</f>
        <v>242.9</v>
      </c>
    </row>
    <row r="288" spans="1:5" ht="25.5">
      <c r="A288" s="55" t="s">
        <v>195</v>
      </c>
      <c r="B288" s="15" t="s">
        <v>4</v>
      </c>
      <c r="C288" s="15" t="s">
        <v>196</v>
      </c>
      <c r="D288" s="18"/>
      <c r="E288" s="100">
        <v>242.9</v>
      </c>
    </row>
    <row r="289" spans="1:5" ht="12.75">
      <c r="A289" s="55" t="s">
        <v>235</v>
      </c>
      <c r="B289" s="15" t="s">
        <v>4</v>
      </c>
      <c r="C289" s="38" t="s">
        <v>236</v>
      </c>
      <c r="D289" s="18"/>
      <c r="E289" s="100">
        <f>E290</f>
        <v>26</v>
      </c>
    </row>
    <row r="290" spans="1:5" ht="12.75">
      <c r="A290" s="55" t="s">
        <v>242</v>
      </c>
      <c r="B290" s="15" t="s">
        <v>4</v>
      </c>
      <c r="C290" s="38" t="s">
        <v>243</v>
      </c>
      <c r="D290" s="16"/>
      <c r="E290" s="101">
        <v>26</v>
      </c>
    </row>
    <row r="291" spans="1:5" ht="15" customHeight="1">
      <c r="A291" s="23" t="s">
        <v>231</v>
      </c>
      <c r="B291" s="15" t="s">
        <v>5</v>
      </c>
      <c r="C291" s="15"/>
      <c r="D291" s="16"/>
      <c r="E291" s="101">
        <f>E292+E296+E294</f>
        <v>7599.3</v>
      </c>
    </row>
    <row r="292" spans="1:5" ht="13.5" customHeight="1">
      <c r="A292" s="55" t="s">
        <v>193</v>
      </c>
      <c r="B292" s="72" t="s">
        <v>5</v>
      </c>
      <c r="C292" s="15" t="s">
        <v>194</v>
      </c>
      <c r="D292" s="34" t="e">
        <f>#REF!</f>
        <v>#REF!</v>
      </c>
      <c r="E292" s="101">
        <f>E293</f>
        <v>4522.1</v>
      </c>
    </row>
    <row r="293" spans="1:6" ht="24.75" customHeight="1">
      <c r="A293" s="55" t="s">
        <v>195</v>
      </c>
      <c r="B293" s="15" t="s">
        <v>5</v>
      </c>
      <c r="C293" s="15" t="s">
        <v>196</v>
      </c>
      <c r="D293" s="35"/>
      <c r="E293" s="101">
        <f>4045.1+477</f>
        <v>4522.1</v>
      </c>
      <c r="F293" s="33"/>
    </row>
    <row r="294" spans="1:5" ht="12.75" customHeight="1">
      <c r="A294" s="55" t="s">
        <v>235</v>
      </c>
      <c r="B294" s="15" t="s">
        <v>5</v>
      </c>
      <c r="C294" s="38" t="s">
        <v>236</v>
      </c>
      <c r="D294" s="35"/>
      <c r="E294" s="101">
        <f>E295</f>
        <v>103.2</v>
      </c>
    </row>
    <row r="295" spans="1:5" ht="12.75" customHeight="1">
      <c r="A295" s="55" t="s">
        <v>242</v>
      </c>
      <c r="B295" s="15" t="s">
        <v>5</v>
      </c>
      <c r="C295" s="38" t="s">
        <v>243</v>
      </c>
      <c r="D295" s="35"/>
      <c r="E295" s="101">
        <v>103.2</v>
      </c>
    </row>
    <row r="296" spans="1:5" ht="15" customHeight="1">
      <c r="A296" s="59" t="s">
        <v>244</v>
      </c>
      <c r="B296" s="15" t="s">
        <v>5</v>
      </c>
      <c r="C296" s="43">
        <v>300</v>
      </c>
      <c r="D296" s="35"/>
      <c r="E296" s="101">
        <f>E297</f>
        <v>2974</v>
      </c>
    </row>
    <row r="297" spans="1:5" ht="17.25" customHeight="1">
      <c r="A297" s="59" t="s">
        <v>245</v>
      </c>
      <c r="B297" s="72" t="s">
        <v>5</v>
      </c>
      <c r="C297" s="43">
        <v>320</v>
      </c>
      <c r="D297" s="35"/>
      <c r="E297" s="101">
        <v>2974</v>
      </c>
    </row>
    <row r="298" spans="1:5" ht="89.25" customHeight="1">
      <c r="A298" s="22" t="s">
        <v>232</v>
      </c>
      <c r="B298" s="72" t="s">
        <v>7</v>
      </c>
      <c r="C298" s="15"/>
      <c r="D298" s="76"/>
      <c r="E298" s="101">
        <f>E299+E301</f>
        <v>440.2</v>
      </c>
    </row>
    <row r="299" spans="1:5" ht="25.5" customHeight="1">
      <c r="A299" s="5" t="s">
        <v>6</v>
      </c>
      <c r="B299" s="15" t="s">
        <v>7</v>
      </c>
      <c r="C299" s="38" t="s">
        <v>239</v>
      </c>
      <c r="D299" s="75"/>
      <c r="E299" s="100">
        <f>E300</f>
        <v>438</v>
      </c>
    </row>
    <row r="300" spans="1:5" ht="15.75" customHeight="1">
      <c r="A300" s="5" t="s">
        <v>240</v>
      </c>
      <c r="B300" s="15" t="s">
        <v>7</v>
      </c>
      <c r="C300" s="38" t="s">
        <v>241</v>
      </c>
      <c r="D300" s="75"/>
      <c r="E300" s="100">
        <v>438</v>
      </c>
    </row>
    <row r="301" spans="1:5" ht="15.75" customHeight="1">
      <c r="A301" s="55" t="s">
        <v>193</v>
      </c>
      <c r="B301" s="15" t="s">
        <v>7</v>
      </c>
      <c r="C301" s="15" t="s">
        <v>194</v>
      </c>
      <c r="D301" s="75"/>
      <c r="E301" s="100">
        <f>E302</f>
        <v>2.2</v>
      </c>
    </row>
    <row r="302" spans="1:5" ht="15.75" customHeight="1">
      <c r="A302" s="55" t="s">
        <v>195</v>
      </c>
      <c r="B302" s="15" t="s">
        <v>7</v>
      </c>
      <c r="C302" s="15" t="s">
        <v>196</v>
      </c>
      <c r="D302" s="75"/>
      <c r="E302" s="100">
        <v>2.2</v>
      </c>
    </row>
    <row r="303" spans="1:5" ht="90.75" customHeight="1">
      <c r="A303" s="5" t="s">
        <v>147</v>
      </c>
      <c r="B303" s="15" t="s">
        <v>8</v>
      </c>
      <c r="C303" s="15"/>
      <c r="D303" s="18"/>
      <c r="E303" s="101">
        <f>E306+E304</f>
        <v>164.20000000000002</v>
      </c>
    </row>
    <row r="304" spans="1:5" ht="27.75" customHeight="1">
      <c r="A304" s="5" t="s">
        <v>6</v>
      </c>
      <c r="B304" s="15" t="s">
        <v>8</v>
      </c>
      <c r="C304" s="38" t="s">
        <v>239</v>
      </c>
      <c r="D304" s="18"/>
      <c r="E304" s="101">
        <f>E305</f>
        <v>5.3</v>
      </c>
    </row>
    <row r="305" spans="1:5" ht="18.75" customHeight="1">
      <c r="A305" s="5" t="s">
        <v>240</v>
      </c>
      <c r="B305" s="15" t="s">
        <v>8</v>
      </c>
      <c r="C305" s="38" t="s">
        <v>241</v>
      </c>
      <c r="D305" s="18"/>
      <c r="E305" s="101">
        <v>5.3</v>
      </c>
    </row>
    <row r="306" spans="1:5" ht="12" customHeight="1">
      <c r="A306" s="55" t="s">
        <v>193</v>
      </c>
      <c r="B306" s="15" t="s">
        <v>8</v>
      </c>
      <c r="C306" s="15" t="s">
        <v>194</v>
      </c>
      <c r="D306" s="18"/>
      <c r="E306" s="100">
        <f>E307</f>
        <v>158.9</v>
      </c>
    </row>
    <row r="307" spans="1:5" ht="27" customHeight="1">
      <c r="A307" s="55" t="s">
        <v>195</v>
      </c>
      <c r="B307" s="15" t="s">
        <v>8</v>
      </c>
      <c r="C307" s="15" t="s">
        <v>196</v>
      </c>
      <c r="D307" s="18"/>
      <c r="E307" s="100">
        <v>158.9</v>
      </c>
    </row>
    <row r="308" spans="1:5" ht="91.5" customHeight="1">
      <c r="A308" s="5" t="s">
        <v>148</v>
      </c>
      <c r="B308" s="15" t="s">
        <v>9</v>
      </c>
      <c r="C308" s="15"/>
      <c r="D308" s="16"/>
      <c r="E308" s="100">
        <f>E309</f>
        <v>22.9</v>
      </c>
    </row>
    <row r="309" spans="1:6" ht="16.5" customHeight="1">
      <c r="A309" s="55" t="s">
        <v>193</v>
      </c>
      <c r="B309" s="15" t="s">
        <v>9</v>
      </c>
      <c r="C309" s="15" t="s">
        <v>194</v>
      </c>
      <c r="D309" s="16"/>
      <c r="E309" s="100">
        <f>E310</f>
        <v>22.9</v>
      </c>
      <c r="F309" s="52"/>
    </row>
    <row r="310" spans="1:5" ht="27.75" customHeight="1">
      <c r="A310" s="55" t="s">
        <v>195</v>
      </c>
      <c r="B310" s="15" t="s">
        <v>9</v>
      </c>
      <c r="C310" s="15" t="s">
        <v>196</v>
      </c>
      <c r="D310" s="16"/>
      <c r="E310" s="100">
        <v>22.9</v>
      </c>
    </row>
    <row r="311" spans="1:5" ht="53.25" customHeight="1">
      <c r="A311" s="23" t="s">
        <v>233</v>
      </c>
      <c r="B311" s="15" t="s">
        <v>11</v>
      </c>
      <c r="C311" s="15"/>
      <c r="D311" s="75"/>
      <c r="E311" s="101">
        <f>E312</f>
        <v>50</v>
      </c>
    </row>
    <row r="312" spans="1:5" ht="28.5" customHeight="1">
      <c r="A312" s="23" t="s">
        <v>10</v>
      </c>
      <c r="B312" s="15" t="s">
        <v>12</v>
      </c>
      <c r="C312" s="15"/>
      <c r="D312" s="18"/>
      <c r="E312" s="100">
        <f>E313</f>
        <v>50</v>
      </c>
    </row>
    <row r="313" spans="1:5" ht="27" customHeight="1">
      <c r="A313" s="23" t="s">
        <v>230</v>
      </c>
      <c r="B313" s="15" t="s">
        <v>13</v>
      </c>
      <c r="C313" s="15"/>
      <c r="D313" s="18"/>
      <c r="E313" s="100">
        <f>E314</f>
        <v>50</v>
      </c>
    </row>
    <row r="314" spans="1:5" ht="19.5" customHeight="1">
      <c r="A314" s="55" t="s">
        <v>193</v>
      </c>
      <c r="B314" s="15" t="s">
        <v>13</v>
      </c>
      <c r="C314" s="15" t="s">
        <v>194</v>
      </c>
      <c r="D314" s="18"/>
      <c r="E314" s="100">
        <f>E315</f>
        <v>50</v>
      </c>
    </row>
    <row r="315" spans="1:5" ht="24" customHeight="1">
      <c r="A315" s="55" t="s">
        <v>195</v>
      </c>
      <c r="B315" s="15" t="s">
        <v>13</v>
      </c>
      <c r="C315" s="15" t="s">
        <v>196</v>
      </c>
      <c r="D315" s="18"/>
      <c r="E315" s="100">
        <v>50</v>
      </c>
    </row>
    <row r="316" spans="1:5" ht="12.75">
      <c r="A316" s="44"/>
      <c r="B316" s="15"/>
      <c r="C316" s="45"/>
      <c r="D316" s="45"/>
      <c r="E316" s="112">
        <f>E59+E81+E96+E122+E149+E182+E205+E210+E267+E13+E47</f>
        <v>316744.598</v>
      </c>
    </row>
    <row r="317" spans="2:5" ht="12.75">
      <c r="B317" s="92"/>
      <c r="E317" s="85"/>
    </row>
    <row r="318" spans="2:5" ht="12.75">
      <c r="B318" s="69"/>
      <c r="E318" s="85"/>
    </row>
    <row r="319" spans="2:5" ht="12.75">
      <c r="B319" s="69"/>
      <c r="E319" s="85"/>
    </row>
    <row r="320" spans="2:5" ht="12.75">
      <c r="B320" s="69"/>
      <c r="E320" s="85"/>
    </row>
    <row r="321" spans="2:5" ht="12.75">
      <c r="B321" s="69"/>
      <c r="E321" s="86"/>
    </row>
    <row r="322" spans="2:5" ht="12.75">
      <c r="B322" s="69"/>
      <c r="E322" s="86"/>
    </row>
    <row r="323" spans="2:5" ht="12.75">
      <c r="B323" s="69"/>
      <c r="E323" s="86"/>
    </row>
    <row r="324" spans="2:5" ht="12.75">
      <c r="B324" s="69"/>
      <c r="E324" s="86"/>
    </row>
    <row r="325" spans="2:5" ht="12.75">
      <c r="B325" s="69"/>
      <c r="E325" s="86"/>
    </row>
    <row r="326" spans="2:5" ht="12.75">
      <c r="B326" s="69"/>
      <c r="E326" s="86"/>
    </row>
    <row r="327" spans="2:5" ht="12.75">
      <c r="B327" s="69"/>
      <c r="E327" s="86"/>
    </row>
    <row r="328" spans="2:5" ht="12.75">
      <c r="B328" s="69"/>
      <c r="E328" s="86"/>
    </row>
    <row r="329" spans="2:5" ht="12.75">
      <c r="B329" s="69"/>
      <c r="E329" s="83"/>
    </row>
    <row r="330" spans="2:5" ht="12.75">
      <c r="B330" s="69"/>
      <c r="E330" s="83"/>
    </row>
    <row r="331" spans="2:5" ht="12.75">
      <c r="B331" s="69"/>
      <c r="E331" s="83"/>
    </row>
    <row r="332" spans="2:5" ht="12.75">
      <c r="B332" s="69"/>
      <c r="E332" s="83"/>
    </row>
    <row r="333" spans="2:5" ht="12.75">
      <c r="B333" s="69"/>
      <c r="E333" s="83"/>
    </row>
    <row r="334" spans="2:5" ht="12.75">
      <c r="B334" s="69"/>
      <c r="E334" s="83"/>
    </row>
    <row r="335" spans="2:5" ht="12.75">
      <c r="B335" s="69"/>
      <c r="E335" s="83"/>
    </row>
    <row r="336" ht="12.75">
      <c r="E336" s="83"/>
    </row>
    <row r="337" ht="12.75">
      <c r="E337" s="83"/>
    </row>
    <row r="338" ht="12.75">
      <c r="E338" s="83"/>
    </row>
    <row r="339" ht="12.75">
      <c r="E339" s="83"/>
    </row>
    <row r="340" ht="12.75">
      <c r="E340" s="83"/>
    </row>
    <row r="341" ht="12.75">
      <c r="E341" s="83"/>
    </row>
    <row r="342" ht="12.75">
      <c r="E342" s="83"/>
    </row>
    <row r="343" ht="12.75">
      <c r="E343" s="83"/>
    </row>
    <row r="344" ht="12.75">
      <c r="E344" s="83"/>
    </row>
    <row r="345" ht="12.75">
      <c r="E345" s="83"/>
    </row>
    <row r="346" ht="12.75">
      <c r="E346" s="83"/>
    </row>
    <row r="347" ht="12.75">
      <c r="E347" s="83"/>
    </row>
    <row r="348" ht="12.75">
      <c r="E348" s="83"/>
    </row>
    <row r="349" ht="12.75">
      <c r="E349" s="83"/>
    </row>
    <row r="350" ht="12.75">
      <c r="E350" s="83"/>
    </row>
    <row r="351" ht="12.75">
      <c r="E351" s="83"/>
    </row>
    <row r="352" ht="12.75">
      <c r="E352" s="83"/>
    </row>
    <row r="353" ht="12.75">
      <c r="E353" s="83"/>
    </row>
    <row r="354" ht="12.75">
      <c r="E354" s="83"/>
    </row>
    <row r="355" ht="12.75">
      <c r="E355" s="83"/>
    </row>
    <row r="356" ht="12.75">
      <c r="E356" s="83"/>
    </row>
    <row r="357" ht="12.75">
      <c r="E357" s="83"/>
    </row>
    <row r="443" spans="1:5" ht="12.75">
      <c r="A443" s="46"/>
      <c r="C443" s="46"/>
      <c r="D443" s="46"/>
      <c r="E443" s="46"/>
    </row>
    <row r="444" spans="1:5" ht="12.75">
      <c r="A444" s="46"/>
      <c r="B444" s="46"/>
      <c r="C444" s="46"/>
      <c r="D444" s="46"/>
      <c r="E444" s="46"/>
    </row>
    <row r="445" spans="1:5" ht="12.75">
      <c r="A445" s="46"/>
      <c r="B445" s="46"/>
      <c r="C445" s="46"/>
      <c r="D445" s="46"/>
      <c r="E445" s="47"/>
    </row>
    <row r="446" spans="1:5" ht="12.75">
      <c r="A446" s="46"/>
      <c r="B446" s="46"/>
      <c r="C446" s="46"/>
      <c r="D446" s="46"/>
      <c r="E446" s="46"/>
    </row>
    <row r="447" spans="1:5" ht="12.75">
      <c r="A447" s="46"/>
      <c r="B447" s="46"/>
      <c r="C447" s="46"/>
      <c r="D447" s="46"/>
      <c r="E447" s="46"/>
    </row>
    <row r="448" spans="1:5" ht="12.75">
      <c r="A448" s="46"/>
      <c r="B448" s="46"/>
      <c r="C448" s="46"/>
      <c r="D448" s="46"/>
      <c r="E448" s="46"/>
    </row>
    <row r="449" spans="1:5" ht="12.75">
      <c r="A449" s="46"/>
      <c r="B449" s="46"/>
      <c r="C449" s="46"/>
      <c r="D449" s="46"/>
      <c r="E449" s="46"/>
    </row>
    <row r="450" spans="1:5" ht="12.75">
      <c r="A450" s="46"/>
      <c r="B450" s="46"/>
      <c r="C450" s="46"/>
      <c r="D450" s="46"/>
      <c r="E450" s="46"/>
    </row>
    <row r="451" spans="1:5" ht="12.75">
      <c r="A451" s="46"/>
      <c r="B451" s="46"/>
      <c r="C451" s="46"/>
      <c r="D451" s="46"/>
      <c r="E451" s="46"/>
    </row>
    <row r="452" spans="1:5" ht="12.75">
      <c r="A452" s="46"/>
      <c r="B452" s="46"/>
      <c r="C452" s="46"/>
      <c r="D452" s="46"/>
      <c r="E452" s="46"/>
    </row>
    <row r="453" spans="1:5" ht="12.75">
      <c r="A453" s="46"/>
      <c r="B453" s="46"/>
      <c r="C453" s="46"/>
      <c r="D453" s="46"/>
      <c r="E453" s="46"/>
    </row>
    <row r="454" spans="1:5" ht="12.75">
      <c r="A454" s="46"/>
      <c r="B454" s="46"/>
      <c r="C454" s="46"/>
      <c r="D454" s="46"/>
      <c r="E454" s="46"/>
    </row>
    <row r="455" spans="1:5" ht="12.75">
      <c r="A455" s="46"/>
      <c r="B455" s="46"/>
      <c r="C455" s="46"/>
      <c r="D455" s="46"/>
      <c r="E455" s="46"/>
    </row>
    <row r="456" spans="1:5" ht="12.75">
      <c r="A456" s="46"/>
      <c r="B456" s="46"/>
      <c r="C456" s="46"/>
      <c r="D456" s="46"/>
      <c r="E456" s="46"/>
    </row>
    <row r="457" spans="1:5" ht="12.75">
      <c r="A457" s="46"/>
      <c r="B457" s="46"/>
      <c r="C457" s="46"/>
      <c r="D457" s="46"/>
      <c r="E457" s="46"/>
    </row>
    <row r="458" spans="1:5" ht="12.75">
      <c r="A458" s="46"/>
      <c r="B458" s="46"/>
      <c r="C458" s="46"/>
      <c r="D458" s="46"/>
      <c r="E458" s="46"/>
    </row>
    <row r="459" spans="1:5" ht="12.75">
      <c r="A459" s="46"/>
      <c r="B459" s="46"/>
      <c r="C459" s="46"/>
      <c r="D459" s="46"/>
      <c r="E459" s="46"/>
    </row>
    <row r="460" spans="1:5" ht="12.75">
      <c r="A460" s="46"/>
      <c r="B460" s="46"/>
      <c r="C460" s="46"/>
      <c r="D460" s="46"/>
      <c r="E460" s="46"/>
    </row>
    <row r="461" spans="1:5" ht="12.75">
      <c r="A461" s="46"/>
      <c r="B461" s="46"/>
      <c r="C461" s="46"/>
      <c r="D461" s="46"/>
      <c r="E461" s="46"/>
    </row>
    <row r="462" spans="1:5" ht="12.75">
      <c r="A462" s="46"/>
      <c r="B462" s="46"/>
      <c r="C462" s="46"/>
      <c r="D462" s="46"/>
      <c r="E462" s="46"/>
    </row>
    <row r="463" spans="1:5" ht="12.75">
      <c r="A463" s="46"/>
      <c r="B463" s="46"/>
      <c r="C463" s="46"/>
      <c r="D463" s="46"/>
      <c r="E463" s="46"/>
    </row>
    <row r="464" spans="1:5" ht="12.75">
      <c r="A464" s="46"/>
      <c r="B464" s="46"/>
      <c r="C464" s="46"/>
      <c r="D464" s="46"/>
      <c r="E464" s="46"/>
    </row>
    <row r="465" spans="1:5" ht="12.75">
      <c r="A465" s="46"/>
      <c r="B465" s="46"/>
      <c r="C465" s="46"/>
      <c r="D465" s="46"/>
      <c r="E465" s="46"/>
    </row>
    <row r="466" spans="1:5" ht="12.75">
      <c r="A466" s="46"/>
      <c r="B466" s="46"/>
      <c r="C466" s="46"/>
      <c r="D466" s="46"/>
      <c r="E466" s="46"/>
    </row>
    <row r="467" spans="1:5" ht="12.75">
      <c r="A467" s="46"/>
      <c r="B467" s="46"/>
      <c r="C467" s="46"/>
      <c r="D467" s="46"/>
      <c r="E467" s="46"/>
    </row>
    <row r="468" spans="1:5" ht="12.75">
      <c r="A468" s="46"/>
      <c r="B468" s="46"/>
      <c r="C468" s="46"/>
      <c r="D468" s="46"/>
      <c r="E468" s="46"/>
    </row>
    <row r="469" spans="1:5" ht="12.75">
      <c r="A469" s="46"/>
      <c r="B469" s="46"/>
      <c r="C469" s="46"/>
      <c r="D469" s="46"/>
      <c r="E469" s="46"/>
    </row>
    <row r="470" spans="1:5" ht="12.75">
      <c r="A470" s="46"/>
      <c r="B470" s="46"/>
      <c r="C470" s="46"/>
      <c r="D470" s="46"/>
      <c r="E470" s="46"/>
    </row>
    <row r="471" spans="1:5" ht="12.75">
      <c r="A471" s="46"/>
      <c r="B471" s="46"/>
      <c r="C471" s="46"/>
      <c r="D471" s="46"/>
      <c r="E471" s="46"/>
    </row>
    <row r="472" spans="1:5" ht="12.75">
      <c r="A472" s="46"/>
      <c r="B472" s="46"/>
      <c r="C472" s="46"/>
      <c r="D472" s="46"/>
      <c r="E472" s="46"/>
    </row>
    <row r="473" spans="1:5" ht="12.75">
      <c r="A473" s="46"/>
      <c r="B473" s="46"/>
      <c r="C473" s="46"/>
      <c r="D473" s="46"/>
      <c r="E473" s="46"/>
    </row>
    <row r="474" spans="1:5" ht="12.75">
      <c r="A474" s="46"/>
      <c r="B474" s="46"/>
      <c r="C474" s="46"/>
      <c r="D474" s="46"/>
      <c r="E474" s="46"/>
    </row>
    <row r="475" spans="1:5" ht="12.75">
      <c r="A475" s="46"/>
      <c r="B475" s="46"/>
      <c r="C475" s="46"/>
      <c r="D475" s="46"/>
      <c r="E475" s="46"/>
    </row>
    <row r="476" spans="1:5" ht="12.75">
      <c r="A476" s="46"/>
      <c r="B476" s="46"/>
      <c r="C476" s="46"/>
      <c r="D476" s="46"/>
      <c r="E476" s="46"/>
    </row>
    <row r="477" spans="1:5" ht="12.75">
      <c r="A477" s="46"/>
      <c r="B477" s="46"/>
      <c r="C477" s="46"/>
      <c r="D477" s="46"/>
      <c r="E477" s="46"/>
    </row>
    <row r="478" spans="1:5" ht="12.75">
      <c r="A478" s="46"/>
      <c r="B478" s="46"/>
      <c r="C478" s="46"/>
      <c r="D478" s="46"/>
      <c r="E478" s="46"/>
    </row>
    <row r="479" spans="1:5" ht="12.75">
      <c r="A479" s="46"/>
      <c r="B479" s="46"/>
      <c r="C479" s="46"/>
      <c r="D479" s="46"/>
      <c r="E479" s="46"/>
    </row>
    <row r="480" spans="1:5" ht="12.75">
      <c r="A480" s="46"/>
      <c r="B480" s="46"/>
      <c r="C480" s="46"/>
      <c r="D480" s="46"/>
      <c r="E480" s="46"/>
    </row>
    <row r="481" spans="1:5" ht="12.75">
      <c r="A481" s="46"/>
      <c r="B481" s="46"/>
      <c r="C481" s="46"/>
      <c r="D481" s="46"/>
      <c r="E481" s="46"/>
    </row>
    <row r="482" spans="1:5" ht="12.75">
      <c r="A482" s="46"/>
      <c r="B482" s="46"/>
      <c r="C482" s="46"/>
      <c r="D482" s="46"/>
      <c r="E482" s="46"/>
    </row>
    <row r="483" spans="1:5" ht="12.75">
      <c r="A483" s="46"/>
      <c r="B483" s="46"/>
      <c r="C483" s="46"/>
      <c r="D483" s="46"/>
      <c r="E483" s="46"/>
    </row>
    <row r="484" spans="1:5" ht="12.75">
      <c r="A484" s="46"/>
      <c r="B484" s="46"/>
      <c r="C484" s="46"/>
      <c r="D484" s="46"/>
      <c r="E484" s="46"/>
    </row>
    <row r="485" spans="1:5" ht="12.75">
      <c r="A485" s="46"/>
      <c r="B485" s="46"/>
      <c r="C485" s="46"/>
      <c r="D485" s="46"/>
      <c r="E485" s="46"/>
    </row>
    <row r="486" spans="1:5" ht="12.75">
      <c r="A486" s="46"/>
      <c r="B486" s="46"/>
      <c r="C486" s="46"/>
      <c r="D486" s="46"/>
      <c r="E486" s="46"/>
    </row>
    <row r="487" spans="1:5" ht="12.75">
      <c r="A487" s="46"/>
      <c r="B487" s="46"/>
      <c r="C487" s="46"/>
      <c r="D487" s="46"/>
      <c r="E487" s="46"/>
    </row>
    <row r="488" spans="1:5" ht="12.75">
      <c r="A488" s="46"/>
      <c r="B488" s="46"/>
      <c r="C488" s="46"/>
      <c r="D488" s="46"/>
      <c r="E488" s="46"/>
    </row>
    <row r="489" spans="1:5" ht="12.75">
      <c r="A489" s="46"/>
      <c r="B489" s="46"/>
      <c r="C489" s="46"/>
      <c r="D489" s="46"/>
      <c r="E489" s="46"/>
    </row>
    <row r="490" spans="1:5" ht="12.75">
      <c r="A490" s="46"/>
      <c r="B490" s="46"/>
      <c r="C490" s="46"/>
      <c r="D490" s="46"/>
      <c r="E490" s="46"/>
    </row>
    <row r="491" spans="1:5" ht="12.75">
      <c r="A491" s="46"/>
      <c r="B491" s="46"/>
      <c r="C491" s="46"/>
      <c r="D491" s="46"/>
      <c r="E491" s="46"/>
    </row>
    <row r="492" spans="1:5" ht="12.75">
      <c r="A492" s="46"/>
      <c r="B492" s="46"/>
      <c r="C492" s="46"/>
      <c r="D492" s="46"/>
      <c r="E492" s="46"/>
    </row>
    <row r="493" spans="1:5" ht="12.75">
      <c r="A493" s="46"/>
      <c r="B493" s="46"/>
      <c r="C493" s="46"/>
      <c r="D493" s="46"/>
      <c r="E493" s="46"/>
    </row>
    <row r="494" spans="1:5" ht="12.75">
      <c r="A494" s="46"/>
      <c r="B494" s="46"/>
      <c r="C494" s="46"/>
      <c r="D494" s="46"/>
      <c r="E494" s="46"/>
    </row>
    <row r="495" spans="1:5" ht="12.75">
      <c r="A495" s="46"/>
      <c r="B495" s="46"/>
      <c r="C495" s="46"/>
      <c r="D495" s="46"/>
      <c r="E495" s="46"/>
    </row>
    <row r="496" spans="1:5" ht="12.75">
      <c r="A496" s="46"/>
      <c r="B496" s="46"/>
      <c r="C496" s="46"/>
      <c r="D496" s="46"/>
      <c r="E496" s="46"/>
    </row>
    <row r="497" spans="1:5" ht="12.75">
      <c r="A497" s="46"/>
      <c r="B497" s="46"/>
      <c r="C497" s="46"/>
      <c r="D497" s="46"/>
      <c r="E497" s="46"/>
    </row>
    <row r="498" spans="1:5" ht="12.75">
      <c r="A498" s="46"/>
      <c r="B498" s="46"/>
      <c r="C498" s="46"/>
      <c r="D498" s="46"/>
      <c r="E498" s="46"/>
    </row>
    <row r="499" spans="1:5" ht="12.75">
      <c r="A499" s="46"/>
      <c r="B499" s="46"/>
      <c r="C499" s="46"/>
      <c r="D499" s="46"/>
      <c r="E499" s="46"/>
    </row>
    <row r="500" spans="1:5" ht="12.75">
      <c r="A500" s="46"/>
      <c r="B500" s="46"/>
      <c r="C500" s="46"/>
      <c r="D500" s="46"/>
      <c r="E500" s="46"/>
    </row>
    <row r="501" spans="1:5" ht="12.75">
      <c r="A501" s="46"/>
      <c r="B501" s="46"/>
      <c r="C501" s="46"/>
      <c r="D501" s="46"/>
      <c r="E501" s="46"/>
    </row>
    <row r="502" spans="1:5" ht="12.75">
      <c r="A502" s="46"/>
      <c r="B502" s="46"/>
      <c r="C502" s="46"/>
      <c r="D502" s="46"/>
      <c r="E502" s="46"/>
    </row>
    <row r="503" spans="1:5" ht="12.75">
      <c r="A503" s="46"/>
      <c r="B503" s="46"/>
      <c r="C503" s="46"/>
      <c r="D503" s="46"/>
      <c r="E503" s="46"/>
    </row>
    <row r="504" spans="1:5" ht="12.75">
      <c r="A504" s="46"/>
      <c r="B504" s="46"/>
      <c r="C504" s="46"/>
      <c r="D504" s="46"/>
      <c r="E504" s="46"/>
    </row>
    <row r="505" spans="1:5" ht="12.75">
      <c r="A505" s="46"/>
      <c r="B505" s="46"/>
      <c r="C505" s="46"/>
      <c r="D505" s="46"/>
      <c r="E505" s="46"/>
    </row>
    <row r="506" spans="1:5" ht="12.75">
      <c r="A506" s="46"/>
      <c r="B506" s="46"/>
      <c r="C506" s="46"/>
      <c r="D506" s="46"/>
      <c r="E506" s="46"/>
    </row>
    <row r="507" spans="1:5" ht="12.75">
      <c r="A507" s="46"/>
      <c r="B507" s="46"/>
      <c r="C507" s="46"/>
      <c r="D507" s="46"/>
      <c r="E507" s="46"/>
    </row>
    <row r="508" spans="1:5" ht="12.75">
      <c r="A508" s="46"/>
      <c r="B508" s="46"/>
      <c r="C508" s="46"/>
      <c r="D508" s="46"/>
      <c r="E508" s="46"/>
    </row>
    <row r="509" spans="1:5" ht="12.75">
      <c r="A509" s="46"/>
      <c r="B509" s="46"/>
      <c r="C509" s="46"/>
      <c r="D509" s="46"/>
      <c r="E509" s="46"/>
    </row>
    <row r="510" spans="1:5" ht="12.75">
      <c r="A510" s="46"/>
      <c r="B510" s="46"/>
      <c r="C510" s="46"/>
      <c r="D510" s="46"/>
      <c r="E510" s="46"/>
    </row>
    <row r="511" spans="1:5" ht="12.75">
      <c r="A511" s="46"/>
      <c r="B511" s="46"/>
      <c r="C511" s="46"/>
      <c r="D511" s="46"/>
      <c r="E511" s="46"/>
    </row>
    <row r="512" spans="1:5" ht="12.75">
      <c r="A512" s="46"/>
      <c r="B512" s="46"/>
      <c r="C512" s="46"/>
      <c r="D512" s="46"/>
      <c r="E512" s="46"/>
    </row>
    <row r="513" spans="1:5" ht="12.75">
      <c r="A513" s="46"/>
      <c r="B513" s="46"/>
      <c r="C513" s="46"/>
      <c r="D513" s="46"/>
      <c r="E513" s="46"/>
    </row>
    <row r="514" spans="1:5" ht="12.75">
      <c r="A514" s="46"/>
      <c r="B514" s="46"/>
      <c r="C514" s="46"/>
      <c r="D514" s="46"/>
      <c r="E514" s="46"/>
    </row>
    <row r="515" spans="1:5" ht="12.75">
      <c r="A515" s="46"/>
      <c r="B515" s="46"/>
      <c r="C515" s="46"/>
      <c r="D515" s="46"/>
      <c r="E515" s="46"/>
    </row>
    <row r="516" spans="1:5" ht="12.75">
      <c r="A516" s="46"/>
      <c r="B516" s="46"/>
      <c r="C516" s="46"/>
      <c r="D516" s="46"/>
      <c r="E516" s="46"/>
    </row>
    <row r="517" spans="1:5" ht="12.75">
      <c r="A517" s="46"/>
      <c r="B517" s="46"/>
      <c r="C517" s="46"/>
      <c r="D517" s="46"/>
      <c r="E517" s="46"/>
    </row>
    <row r="518" spans="1:5" ht="12.75">
      <c r="A518" s="46"/>
      <c r="B518" s="46"/>
      <c r="C518" s="46"/>
      <c r="D518" s="46"/>
      <c r="E518" s="46"/>
    </row>
    <row r="519" spans="1:5" ht="12.75">
      <c r="A519" s="46"/>
      <c r="B519" s="46"/>
      <c r="C519" s="46"/>
      <c r="D519" s="46"/>
      <c r="E519" s="46"/>
    </row>
    <row r="520" spans="1:5" ht="12.75">
      <c r="A520" s="46"/>
      <c r="B520" s="46"/>
      <c r="C520" s="46"/>
      <c r="D520" s="46"/>
      <c r="E520" s="46"/>
    </row>
    <row r="521" spans="1:5" ht="12.75">
      <c r="A521" s="46"/>
      <c r="B521" s="46"/>
      <c r="C521" s="46"/>
      <c r="D521" s="46"/>
      <c r="E521" s="46"/>
    </row>
    <row r="522" spans="1:5" ht="12.75">
      <c r="A522" s="46"/>
      <c r="B522" s="46"/>
      <c r="C522" s="46"/>
      <c r="D522" s="46"/>
      <c r="E522" s="46"/>
    </row>
    <row r="523" spans="1:5" ht="12.75">
      <c r="A523" s="46"/>
      <c r="B523" s="46"/>
      <c r="C523" s="46"/>
      <c r="D523" s="46"/>
      <c r="E523" s="46"/>
    </row>
    <row r="524" spans="1:5" ht="12.75">
      <c r="A524" s="46"/>
      <c r="B524" s="46"/>
      <c r="C524" s="46"/>
      <c r="D524" s="46"/>
      <c r="E524" s="46"/>
    </row>
    <row r="525" spans="1:5" ht="12.75">
      <c r="A525" s="46"/>
      <c r="B525" s="46"/>
      <c r="C525" s="46"/>
      <c r="D525" s="46"/>
      <c r="E525" s="46"/>
    </row>
    <row r="526" spans="1:5" ht="12.75">
      <c r="A526" s="46"/>
      <c r="B526" s="46"/>
      <c r="C526" s="46"/>
      <c r="D526" s="46"/>
      <c r="E526" s="46"/>
    </row>
    <row r="527" spans="1:5" ht="12.75">
      <c r="A527" s="46"/>
      <c r="B527" s="46"/>
      <c r="C527" s="46"/>
      <c r="D527" s="46"/>
      <c r="E527" s="46"/>
    </row>
    <row r="528" spans="1:5" ht="12.75">
      <c r="A528" s="46"/>
      <c r="B528" s="46"/>
      <c r="C528" s="46"/>
      <c r="D528" s="46"/>
      <c r="E528" s="46"/>
    </row>
    <row r="529" spans="1:5" ht="12.75">
      <c r="A529" s="46"/>
      <c r="B529" s="46"/>
      <c r="C529" s="46"/>
      <c r="D529" s="46"/>
      <c r="E529" s="46"/>
    </row>
    <row r="530" spans="1:5" ht="12.75">
      <c r="A530" s="46"/>
      <c r="B530" s="46"/>
      <c r="C530" s="46"/>
      <c r="D530" s="46"/>
      <c r="E530" s="46"/>
    </row>
    <row r="531" spans="1:5" ht="12.75">
      <c r="A531" s="46"/>
      <c r="B531" s="46"/>
      <c r="C531" s="46"/>
      <c r="D531" s="46"/>
      <c r="E531" s="46"/>
    </row>
    <row r="532" spans="1:5" ht="12.75">
      <c r="A532" s="46"/>
      <c r="B532" s="46"/>
      <c r="C532" s="46"/>
      <c r="D532" s="46"/>
      <c r="E532" s="46"/>
    </row>
    <row r="533" spans="1:5" ht="12.75">
      <c r="A533" s="46"/>
      <c r="B533" s="46"/>
      <c r="C533" s="46"/>
      <c r="D533" s="46"/>
      <c r="E533" s="46"/>
    </row>
    <row r="534" spans="1:5" ht="12.75">
      <c r="A534" s="46"/>
      <c r="B534" s="46"/>
      <c r="C534" s="46"/>
      <c r="D534" s="46"/>
      <c r="E534" s="46"/>
    </row>
    <row r="535" spans="1:5" ht="12.75">
      <c r="A535" s="46"/>
      <c r="B535" s="46"/>
      <c r="C535" s="46"/>
      <c r="D535" s="46"/>
      <c r="E535" s="46"/>
    </row>
    <row r="536" spans="1:5" ht="12.75">
      <c r="A536" s="46"/>
      <c r="B536" s="46"/>
      <c r="C536" s="46"/>
      <c r="D536" s="46"/>
      <c r="E536" s="46"/>
    </row>
    <row r="537" spans="1:5" ht="12.75">
      <c r="A537" s="46"/>
      <c r="B537" s="46"/>
      <c r="C537" s="46"/>
      <c r="D537" s="46"/>
      <c r="E537" s="46"/>
    </row>
    <row r="538" spans="1:5" ht="12.75">
      <c r="A538" s="46"/>
      <c r="B538" s="46"/>
      <c r="C538" s="46"/>
      <c r="D538" s="46"/>
      <c r="E538" s="46"/>
    </row>
    <row r="539" spans="1:5" ht="12.75">
      <c r="A539" s="46"/>
      <c r="B539" s="46"/>
      <c r="C539" s="46"/>
      <c r="D539" s="46"/>
      <c r="E539" s="46"/>
    </row>
    <row r="540" spans="1:5" ht="12.75">
      <c r="A540" s="46"/>
      <c r="B540" s="46"/>
      <c r="C540" s="46"/>
      <c r="D540" s="46"/>
      <c r="E540" s="46"/>
    </row>
    <row r="541" spans="1:5" ht="12.75">
      <c r="A541" s="46"/>
      <c r="B541" s="46"/>
      <c r="C541" s="46"/>
      <c r="D541" s="46"/>
      <c r="E541" s="46"/>
    </row>
    <row r="542" spans="1:5" ht="12.75">
      <c r="A542" s="46"/>
      <c r="B542" s="46"/>
      <c r="C542" s="46"/>
      <c r="D542" s="46"/>
      <c r="E542" s="46"/>
    </row>
    <row r="543" spans="1:5" ht="12.75">
      <c r="A543" s="46"/>
      <c r="B543" s="46"/>
      <c r="C543" s="46"/>
      <c r="D543" s="46"/>
      <c r="E543" s="46"/>
    </row>
    <row r="544" spans="1:5" ht="12.75">
      <c r="A544" s="46"/>
      <c r="B544" s="46"/>
      <c r="C544" s="46"/>
      <c r="D544" s="46"/>
      <c r="E544" s="46"/>
    </row>
    <row r="545" spans="1:5" ht="12.75">
      <c r="A545" s="46"/>
      <c r="B545" s="46"/>
      <c r="C545" s="46"/>
      <c r="D545" s="46"/>
      <c r="E545" s="46"/>
    </row>
    <row r="546" spans="1:5" ht="12.75">
      <c r="A546" s="46"/>
      <c r="B546" s="46"/>
      <c r="C546" s="46"/>
      <c r="D546" s="46"/>
      <c r="E546" s="46"/>
    </row>
    <row r="547" spans="1:5" ht="12.75">
      <c r="A547" s="46"/>
      <c r="B547" s="46"/>
      <c r="C547" s="46"/>
      <c r="D547" s="46"/>
      <c r="E547" s="46"/>
    </row>
    <row r="548" spans="1:5" ht="12.75">
      <c r="A548" s="46"/>
      <c r="B548" s="46"/>
      <c r="C548" s="46"/>
      <c r="D548" s="46"/>
      <c r="E548" s="46"/>
    </row>
    <row r="549" spans="1:5" ht="12.75">
      <c r="A549" s="46"/>
      <c r="B549" s="46"/>
      <c r="C549" s="46"/>
      <c r="D549" s="46"/>
      <c r="E549" s="46"/>
    </row>
    <row r="550" spans="1:5" ht="12.75">
      <c r="A550" s="46"/>
      <c r="B550" s="46"/>
      <c r="C550" s="46"/>
      <c r="D550" s="46"/>
      <c r="E550" s="46"/>
    </row>
    <row r="551" spans="1:5" ht="12.75">
      <c r="A551" s="46"/>
      <c r="B551" s="46"/>
      <c r="C551" s="46"/>
      <c r="D551" s="46"/>
      <c r="E551" s="46"/>
    </row>
    <row r="552" spans="1:5" ht="12.75">
      <c r="A552" s="46"/>
      <c r="B552" s="46"/>
      <c r="C552" s="46"/>
      <c r="D552" s="46"/>
      <c r="E552" s="46"/>
    </row>
    <row r="553" spans="1:5" ht="12.75">
      <c r="A553" s="46"/>
      <c r="B553" s="46"/>
      <c r="C553" s="46"/>
      <c r="D553" s="46"/>
      <c r="E553" s="46"/>
    </row>
    <row r="554" spans="1:5" ht="12.75">
      <c r="A554" s="46"/>
      <c r="B554" s="46"/>
      <c r="C554" s="46"/>
      <c r="D554" s="46"/>
      <c r="E554" s="46"/>
    </row>
    <row r="555" spans="1:5" ht="12.75">
      <c r="A555" s="46"/>
      <c r="B555" s="46"/>
      <c r="C555" s="46"/>
      <c r="D555" s="46"/>
      <c r="E555" s="46"/>
    </row>
    <row r="556" spans="1:5" ht="12.75">
      <c r="A556" s="46"/>
      <c r="B556" s="46"/>
      <c r="C556" s="46"/>
      <c r="D556" s="46"/>
      <c r="E556" s="46"/>
    </row>
    <row r="557" spans="1:5" ht="12.75">
      <c r="A557" s="46"/>
      <c r="B557" s="46"/>
      <c r="C557" s="46"/>
      <c r="D557" s="46"/>
      <c r="E557" s="46"/>
    </row>
    <row r="558" spans="1:5" ht="12.75">
      <c r="A558" s="46"/>
      <c r="B558" s="46"/>
      <c r="C558" s="46"/>
      <c r="D558" s="46"/>
      <c r="E558" s="46"/>
    </row>
    <row r="559" spans="1:5" ht="12.75">
      <c r="A559" s="46"/>
      <c r="B559" s="46"/>
      <c r="C559" s="46"/>
      <c r="D559" s="46"/>
      <c r="E559" s="46"/>
    </row>
    <row r="560" spans="1:5" ht="12.75">
      <c r="A560" s="46"/>
      <c r="B560" s="46"/>
      <c r="C560" s="46"/>
      <c r="D560" s="46"/>
      <c r="E560" s="46"/>
    </row>
    <row r="561" spans="1:5" ht="12.75">
      <c r="A561" s="46"/>
      <c r="B561" s="46"/>
      <c r="C561" s="46"/>
      <c r="D561" s="46"/>
      <c r="E561" s="46"/>
    </row>
    <row r="562" spans="1:5" ht="12.75">
      <c r="A562" s="46"/>
      <c r="B562" s="46"/>
      <c r="C562" s="46"/>
      <c r="D562" s="46"/>
      <c r="E562" s="46"/>
    </row>
    <row r="563" spans="1:5" ht="12.75">
      <c r="A563" s="46"/>
      <c r="B563" s="46"/>
      <c r="C563" s="46"/>
      <c r="D563" s="46"/>
      <c r="E563" s="46"/>
    </row>
    <row r="564" spans="1:5" ht="12.75">
      <c r="A564" s="46"/>
      <c r="B564" s="46"/>
      <c r="C564" s="46"/>
      <c r="D564" s="46"/>
      <c r="E564" s="46"/>
    </row>
    <row r="565" spans="1:5" ht="12.75">
      <c r="A565" s="46"/>
      <c r="B565" s="46"/>
      <c r="C565" s="46"/>
      <c r="D565" s="46"/>
      <c r="E565" s="46"/>
    </row>
    <row r="566" spans="1:5" ht="12.75">
      <c r="A566" s="46"/>
      <c r="B566" s="46"/>
      <c r="C566" s="46"/>
      <c r="D566" s="46"/>
      <c r="E566" s="46"/>
    </row>
    <row r="567" spans="1:5" ht="12.75">
      <c r="A567" s="46"/>
      <c r="B567" s="46"/>
      <c r="C567" s="46"/>
      <c r="D567" s="46"/>
      <c r="E567" s="46"/>
    </row>
    <row r="568" spans="1:5" ht="12.75">
      <c r="A568" s="46"/>
      <c r="B568" s="46"/>
      <c r="C568" s="46"/>
      <c r="D568" s="46"/>
      <c r="E568" s="46"/>
    </row>
    <row r="569" spans="1:5" ht="12.75">
      <c r="A569" s="46"/>
      <c r="B569" s="46"/>
      <c r="C569" s="46"/>
      <c r="D569" s="46"/>
      <c r="E569" s="46"/>
    </row>
    <row r="570" spans="1:5" ht="12.75">
      <c r="A570" s="46"/>
      <c r="B570" s="46"/>
      <c r="C570" s="46"/>
      <c r="D570" s="46"/>
      <c r="E570" s="46"/>
    </row>
    <row r="571" spans="1:5" ht="12.75">
      <c r="A571" s="46"/>
      <c r="B571" s="46"/>
      <c r="C571" s="46"/>
      <c r="D571" s="46"/>
      <c r="E571" s="46"/>
    </row>
    <row r="572" spans="1:5" ht="12.75">
      <c r="A572" s="46"/>
      <c r="B572" s="46"/>
      <c r="C572" s="46"/>
      <c r="D572" s="46"/>
      <c r="E572" s="46"/>
    </row>
    <row r="573" spans="1:5" ht="12.75">
      <c r="A573" s="46"/>
      <c r="B573" s="46"/>
      <c r="C573" s="46"/>
      <c r="D573" s="46"/>
      <c r="E573" s="46"/>
    </row>
    <row r="574" spans="1:5" ht="12.75">
      <c r="A574" s="46"/>
      <c r="B574" s="46"/>
      <c r="C574" s="46"/>
      <c r="D574" s="46"/>
      <c r="E574" s="46"/>
    </row>
    <row r="575" spans="1:5" ht="12.75">
      <c r="A575" s="46"/>
      <c r="B575" s="46"/>
      <c r="C575" s="46"/>
      <c r="D575" s="46"/>
      <c r="E575" s="46"/>
    </row>
    <row r="576" spans="1:5" ht="12.75">
      <c r="A576" s="46"/>
      <c r="B576" s="46"/>
      <c r="C576" s="46"/>
      <c r="D576" s="46"/>
      <c r="E576" s="46"/>
    </row>
    <row r="577" spans="1:5" ht="12.75">
      <c r="A577" s="46"/>
      <c r="B577" s="46"/>
      <c r="C577" s="46"/>
      <c r="D577" s="46"/>
      <c r="E577" s="46"/>
    </row>
    <row r="578" spans="1:5" ht="12.75">
      <c r="A578" s="46"/>
      <c r="B578" s="46"/>
      <c r="C578" s="46"/>
      <c r="D578" s="46"/>
      <c r="E578" s="46"/>
    </row>
    <row r="579" spans="1:5" ht="12.75">
      <c r="A579" s="46"/>
      <c r="B579" s="46"/>
      <c r="C579" s="46"/>
      <c r="D579" s="46"/>
      <c r="E579" s="46"/>
    </row>
    <row r="580" spans="1:5" ht="12.75">
      <c r="A580" s="46"/>
      <c r="B580" s="46"/>
      <c r="C580" s="46"/>
      <c r="D580" s="46"/>
      <c r="E580" s="46"/>
    </row>
    <row r="581" spans="1:5" ht="12.75">
      <c r="A581" s="46"/>
      <c r="B581" s="46"/>
      <c r="C581" s="46"/>
      <c r="D581" s="46"/>
      <c r="E581" s="46"/>
    </row>
    <row r="582" spans="1:5" ht="12.75">
      <c r="A582" s="46"/>
      <c r="B582" s="46"/>
      <c r="C582" s="46"/>
      <c r="D582" s="46"/>
      <c r="E582" s="46"/>
    </row>
    <row r="583" spans="1:5" ht="12.75">
      <c r="A583" s="46"/>
      <c r="B583" s="46"/>
      <c r="C583" s="46"/>
      <c r="D583" s="46"/>
      <c r="E583" s="46"/>
    </row>
    <row r="584" spans="1:5" ht="12.75">
      <c r="A584" s="46"/>
      <c r="B584" s="46"/>
      <c r="C584" s="46"/>
      <c r="D584" s="46"/>
      <c r="E584" s="46"/>
    </row>
    <row r="585" spans="1:5" ht="12.75">
      <c r="A585" s="46"/>
      <c r="B585" s="46"/>
      <c r="C585" s="46"/>
      <c r="D585" s="46"/>
      <c r="E585" s="46"/>
    </row>
    <row r="586" spans="1:5" ht="12.75">
      <c r="A586" s="46"/>
      <c r="B586" s="46"/>
      <c r="C586" s="46"/>
      <c r="D586" s="46"/>
      <c r="E586" s="46"/>
    </row>
    <row r="587" spans="1:5" ht="12.75">
      <c r="A587" s="2"/>
      <c r="B587" s="46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ht="12.75">
      <c r="B631" s="2"/>
    </row>
  </sheetData>
  <sheetProtection/>
  <autoFilter ref="A10:E316"/>
  <mergeCells count="5">
    <mergeCell ref="A10:A11"/>
    <mergeCell ref="A6:E7"/>
    <mergeCell ref="B10:B11"/>
    <mergeCell ref="C10:C11"/>
    <mergeCell ref="E10:E11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г.п.Новоаганск</cp:lastModifiedBy>
  <cp:lastPrinted>2018-10-18T06:36:57Z</cp:lastPrinted>
  <dcterms:created xsi:type="dcterms:W3CDTF">2013-11-19T09:45:29Z</dcterms:created>
  <dcterms:modified xsi:type="dcterms:W3CDTF">2018-12-28T04:13:41Z</dcterms:modified>
  <cp:category/>
  <cp:version/>
  <cp:contentType/>
  <cp:contentStatus/>
</cp:coreProperties>
</file>