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оценке'!$15:$15</definedName>
    <definedName name="_xlnm.Print_Area" localSheetId="1">'Отчет по оценке'!$A$1:$H$30</definedName>
  </definedNames>
  <calcPr calcId="145621"/>
</workbook>
</file>

<file path=xl/calcChain.xml><?xml version="1.0" encoding="utf-8"?>
<calcChain xmlns="http://schemas.openxmlformats.org/spreadsheetml/2006/main">
  <c r="F25" i="2" l="1"/>
  <c r="F24" i="2"/>
  <c r="F23" i="2"/>
  <c r="F22" i="2"/>
  <c r="G22" i="2" s="1"/>
  <c r="F21" i="2"/>
  <c r="F20" i="2"/>
  <c r="F19" i="2"/>
  <c r="G19" i="2" s="1"/>
  <c r="F17" i="2"/>
  <c r="F18" i="2"/>
  <c r="F16" i="2"/>
  <c r="F28" i="1"/>
  <c r="F27" i="1"/>
  <c r="F26" i="1"/>
  <c r="F24" i="1"/>
  <c r="F22" i="1"/>
  <c r="F21" i="1"/>
  <c r="F19" i="1"/>
  <c r="F16" i="1"/>
  <c r="F17" i="1"/>
  <c r="F15" i="1"/>
  <c r="G16" i="2" l="1"/>
  <c r="G23" i="2"/>
  <c r="G20" i="2"/>
  <c r="G27" i="2" l="1"/>
</calcChain>
</file>

<file path=xl/sharedStrings.xml><?xml version="1.0" encoding="utf-8"?>
<sst xmlns="http://schemas.openxmlformats.org/spreadsheetml/2006/main" count="96" uniqueCount="83">
  <si>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</si>
  <si>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</si>
  <si>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</si>
  <si>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</si>
  <si>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</si>
  <si>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</si>
  <si>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</si>
  <si>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</si>
  <si>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</si>
  <si>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</si>
  <si>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</si>
  <si>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</si>
  <si>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</si>
  <si>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</si>
  <si>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</si>
  <si>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</si>
  <si>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</si>
  <si>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</si>
  <si>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</si>
  <si>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</si>
  <si>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</si>
  <si>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</si>
  <si>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</si>
  <si>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</si>
  <si>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</si>
  <si>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</si>
  <si>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</si>
  <si>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</si>
  <si>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</si>
  <si>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</si>
  <si>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</si>
  <si>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</si>
  <si>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</si>
  <si>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</si>
  <si>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</si>
  <si>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</si>
  <si>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</si>
  <si>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</si>
  <si>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</si>
  <si>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</si>
  <si>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</si>
  <si>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</si>
  <si>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</si>
  <si>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</si>
  <si>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</si>
  <si>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</si>
  <si>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</si>
  <si>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</si>
  <si>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</si>
  <si>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</si>
  <si>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</si>
  <si>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</si>
  <si>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</si>
  <si>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</si>
  <si>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</si>
  <si>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</si>
  <si>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</si>
  <si>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</si>
  <si>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</si>
  <si>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</si>
  <si>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</si>
  <si>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</si>
  <si>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</si>
  <si>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</si>
  <si>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>Механизм реализации муниципальной  программы определен четко и последовательно</t>
  </si>
  <si>
    <t>В отчетном году выполнено более 95 % мероприятий муниципальной программ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</si>
  <si>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программа.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</si>
  <si>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</si>
  <si>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</si>
  <si>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</si>
  <si>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Нижневартовского района  до 2030 года, (к 1,1)</t>
  </si>
  <si>
    <t>Плановое значение показателей выполнено более чем на 95 %</t>
  </si>
  <si>
    <t xml:space="preserve">«Реализация мероприятий по профилактике правонарушений на территории </t>
  </si>
  <si>
    <r>
      <rPr>
        <sz val="12"/>
        <rFont val="Times New Roman"/>
        <family val="1"/>
        <charset val="204"/>
      </rPr>
      <t xml:space="preserve">               </t>
    </r>
    <r>
      <rPr>
        <u/>
        <sz val="12"/>
        <rFont val="Times New Roman"/>
        <family val="1"/>
        <charset val="204"/>
      </rPr>
      <t xml:space="preserve"> городского поселения Новоаганск на 2014-2017 годы»</t>
    </r>
  </si>
  <si>
    <t>Иные источники финансирования предусмотрены муниципальной  программой</t>
  </si>
  <si>
    <t>Фактическое значение показателей имеет положительную динамику, как запланировано</t>
  </si>
  <si>
    <r>
      <rPr>
        <b/>
        <sz val="12"/>
        <color theme="1"/>
        <rFont val="Times New Roman"/>
        <family val="1"/>
        <charset val="204"/>
      </rPr>
      <t>Выводы:</t>
    </r>
    <r>
      <rPr>
        <sz val="12"/>
        <color theme="1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7,4 баллов. Эффективность реализации муниципальной программы оценивается как «хорошо». С целью дальнейшей профилактики правонарушений, повышения уровня правовой грамотности населения поселения, рекомендуется сохранить прежний уровень финансирования муниципальной программы за счет средств бюджета городского поселения  и иных источников финансирования в очередном финансовом году.  </t>
    </r>
  </si>
  <si>
    <t xml:space="preserve">Показатели точно и непосредственно отражают динамику изменений в  области в  области профилактики правонарушений на территории поселения, и в полной мере позволяют оценить ход реализации муниципальной программы. </t>
  </si>
  <si>
    <t>"____"__________2016 г.</t>
  </si>
  <si>
    <t>за   2015 год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</si>
  <si>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65 %. Фактическое финансирование мероприятия программы по содержанию Добровольной народной дружины составило 70,2 %, в связи с уменьшением количества членов ДНД с 30 до 25 человек. Фактическое выполнение мероприятия по обеспечению функционирования систем видеонаблюдения (оплата счетов за потребляемую электроэнергию видеокамерами АПК) не выполнено - кредиторская задолженность будет выплачена в I кв. 2016 года.</t>
  </si>
  <si>
    <t xml:space="preserve">Исполнитель:
Начальник отдела экономики ____________________ / Е.Е. Широбокова/
Тел.: 8(34668)52-801
</t>
  </si>
  <si>
    <r>
      <rPr>
        <b/>
        <sz val="12"/>
        <rFont val="Times New Roman"/>
        <family val="1"/>
        <charset val="204"/>
      </rPr>
      <t>Пояснения к оценке:</t>
    </r>
    <r>
      <rPr>
        <sz val="12"/>
        <rFont val="Times New Roman"/>
        <family val="1"/>
        <charset val="204"/>
      </rPr>
      <t xml:space="preserve">  Оценка эффективности реализации муниципальной программы "Реализация мероприятий по профилактике правонарушений на территории городского поселения Новоаганск на 2014 - 2017 годы" осущесвлялась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2015 году не все непосредственные показатели, предусмотренные по программе на отчетный год, достигнуты в полном объеме. Фактические значения непосредственных показателей: количество добровольных формирований в сфере охраны общественного порядка сохранено и составляет 1 единицу; количество участников добровольных формирований в сфере охраны общественного порядка уменшилось с 30 человек до 25 человек (запланировано на отчетный год - 30 человек); количество профилактических мероприятий, проведенных добровольными общественными формированиями составило 24 единицы, как и было запланировано. Фактическое значение конечного показателя:   доля населения, вовлеченного в общественные формирования в сфере общественного порядка  составляет  0,3  % (запланировано - 0,3 %).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</si>
</sst>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61" t="s">
        <v>4</v>
      </c>
      <c r="B12" s="60" t="s">
        <v>3</v>
      </c>
      <c r="C12" s="55" t="s">
        <v>0</v>
      </c>
      <c r="D12" s="55" t="s">
        <v>9</v>
      </c>
      <c r="E12" s="55" t="s">
        <v>1</v>
      </c>
      <c r="F12" s="55" t="s">
        <v>5</v>
      </c>
      <c r="G12" s="53" t="s">
        <v>35</v>
      </c>
      <c r="H12" s="54"/>
    </row>
    <row r="13" spans="1:17" ht="42.75" customHeight="1" x14ac:dyDescent="0.25">
      <c r="A13" s="61"/>
      <c r="B13" s="60"/>
      <c r="C13" s="56"/>
      <c r="D13" s="56"/>
      <c r="E13" s="56"/>
      <c r="F13" s="56"/>
      <c r="G13" s="19" t="s">
        <v>36</v>
      </c>
      <c r="H13" s="20" t="s">
        <v>37</v>
      </c>
    </row>
    <row r="14" spans="1:17" ht="28.5" customHeight="1" x14ac:dyDescent="0.25">
      <c r="A14" s="62" t="s">
        <v>10</v>
      </c>
      <c r="B14" s="63"/>
      <c r="C14" s="63"/>
      <c r="D14" s="63"/>
      <c r="E14" s="63"/>
      <c r="F14" s="63"/>
      <c r="G14" s="63"/>
      <c r="H14" s="63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51"/>
      <c r="H15" s="52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51"/>
      <c r="H16" s="52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51"/>
      <c r="H17" s="52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57" t="s">
        <v>15</v>
      </c>
      <c r="B18" s="57"/>
      <c r="C18" s="57"/>
      <c r="D18" s="57"/>
      <c r="E18" s="57"/>
      <c r="F18" s="57"/>
      <c r="G18" s="57"/>
      <c r="H18" s="57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8" t="s">
        <v>28</v>
      </c>
      <c r="B20" s="59"/>
      <c r="C20" s="59"/>
      <c r="D20" s="59"/>
      <c r="E20" s="59"/>
      <c r="F20" s="59"/>
      <c r="G20" s="59"/>
      <c r="H20" s="59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51"/>
      <c r="H21" s="52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51"/>
      <c r="H22" s="52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8" t="s">
        <v>29</v>
      </c>
      <c r="B23" s="59"/>
      <c r="C23" s="59"/>
      <c r="D23" s="59"/>
      <c r="E23" s="59"/>
      <c r="F23" s="59"/>
      <c r="G23" s="59"/>
      <c r="H23" s="67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8" t="s">
        <v>30</v>
      </c>
      <c r="B25" s="59"/>
      <c r="C25" s="59"/>
      <c r="D25" s="59"/>
      <c r="E25" s="59"/>
      <c r="F25" s="59"/>
      <c r="G25" s="59"/>
      <c r="H25" s="67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51"/>
      <c r="H26" s="68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51"/>
      <c r="H27" s="69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51"/>
      <c r="H28" s="70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64" t="s">
        <v>38</v>
      </c>
      <c r="B29" s="65"/>
      <c r="C29" s="65"/>
      <c r="D29" s="65"/>
      <c r="E29" s="65"/>
      <c r="F29" s="65"/>
      <c r="G29" s="66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A29:G29"/>
    <mergeCell ref="A23:H23"/>
    <mergeCell ref="A25:H25"/>
    <mergeCell ref="G26:G28"/>
    <mergeCell ref="H26:H28"/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2" zoomScale="90" zoomScaleNormal="90" workbookViewId="0">
      <selection activeCell="H24" sqref="H24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8554687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78</v>
      </c>
    </row>
    <row r="5" spans="1:8" x14ac:dyDescent="0.25">
      <c r="G5" s="28"/>
    </row>
    <row r="6" spans="1:8" ht="15.75" x14ac:dyDescent="0.25">
      <c r="C6" s="26" t="s">
        <v>67</v>
      </c>
      <c r="G6" s="22"/>
    </row>
    <row r="7" spans="1:8" ht="15.75" x14ac:dyDescent="0.25">
      <c r="C7" s="27" t="s">
        <v>68</v>
      </c>
      <c r="F7" s="21"/>
      <c r="G7" s="22"/>
    </row>
    <row r="8" spans="1:8" ht="15" customHeight="1" x14ac:dyDescent="0.25">
      <c r="C8" s="46" t="s">
        <v>72</v>
      </c>
      <c r="E8" s="21"/>
      <c r="F8" s="21"/>
      <c r="G8" s="22"/>
    </row>
    <row r="9" spans="1:8" ht="15" customHeight="1" x14ac:dyDescent="0.25">
      <c r="C9" s="46" t="s">
        <v>73</v>
      </c>
      <c r="E9" s="21"/>
      <c r="F9" s="21"/>
      <c r="G9" s="22"/>
    </row>
    <row r="10" spans="1:8" ht="15" customHeight="1" x14ac:dyDescent="0.25">
      <c r="C10" s="23" t="s">
        <v>69</v>
      </c>
      <c r="F10" s="21"/>
      <c r="G10" s="22"/>
    </row>
    <row r="11" spans="1:8" ht="15" customHeight="1" x14ac:dyDescent="0.3">
      <c r="B11" s="30"/>
      <c r="D11" s="21"/>
      <c r="E11" s="21"/>
      <c r="F11" s="21"/>
      <c r="G11" s="22"/>
    </row>
    <row r="12" spans="1:8" ht="15" customHeight="1" x14ac:dyDescent="0.25">
      <c r="B12" s="31"/>
      <c r="D12" s="47" t="s">
        <v>79</v>
      </c>
      <c r="F12" s="21"/>
      <c r="G12" s="22"/>
    </row>
    <row r="13" spans="1:8" ht="15" customHeight="1" x14ac:dyDescent="0.3">
      <c r="B13" s="30"/>
      <c r="D13" s="25" t="s">
        <v>40</v>
      </c>
      <c r="G13" s="22"/>
    </row>
    <row r="14" spans="1:8" ht="15" customHeight="1" x14ac:dyDescent="0.3">
      <c r="B14" s="29"/>
    </row>
    <row r="15" spans="1:8" ht="64.5" customHeight="1" x14ac:dyDescent="0.25">
      <c r="A15" s="32" t="s">
        <v>4</v>
      </c>
      <c r="B15" s="33" t="s">
        <v>46</v>
      </c>
      <c r="C15" s="33" t="s">
        <v>3</v>
      </c>
      <c r="D15" s="33" t="s">
        <v>9</v>
      </c>
      <c r="E15" s="33" t="s">
        <v>0</v>
      </c>
      <c r="F15" s="33" t="s">
        <v>47</v>
      </c>
      <c r="G15" s="33" t="s">
        <v>48</v>
      </c>
      <c r="H15" s="33" t="s">
        <v>49</v>
      </c>
    </row>
    <row r="16" spans="1:8" ht="140.25" customHeight="1" x14ac:dyDescent="0.25">
      <c r="A16" s="76" t="s">
        <v>2</v>
      </c>
      <c r="B16" s="75" t="s">
        <v>51</v>
      </c>
      <c r="C16" s="5" t="s">
        <v>70</v>
      </c>
      <c r="D16" s="34">
        <v>0.4</v>
      </c>
      <c r="E16" s="48">
        <v>10</v>
      </c>
      <c r="F16" s="36">
        <f>E16*D16</f>
        <v>4</v>
      </c>
      <c r="G16" s="77">
        <f>(F16+F17+F18)*0.1</f>
        <v>0.91</v>
      </c>
      <c r="H16" s="44" t="s">
        <v>62</v>
      </c>
    </row>
    <row r="17" spans="1:18" ht="104.25" customHeight="1" x14ac:dyDescent="0.25">
      <c r="A17" s="76"/>
      <c r="B17" s="75"/>
      <c r="C17" s="5" t="s">
        <v>6</v>
      </c>
      <c r="D17" s="34">
        <v>0.3</v>
      </c>
      <c r="E17" s="48">
        <v>10</v>
      </c>
      <c r="F17" s="36">
        <f t="shared" ref="F17:F25" si="0">E17*D17</f>
        <v>3</v>
      </c>
      <c r="G17" s="76"/>
      <c r="H17" s="44" t="s">
        <v>77</v>
      </c>
    </row>
    <row r="18" spans="1:18" ht="87" customHeight="1" x14ac:dyDescent="0.25">
      <c r="A18" s="76"/>
      <c r="B18" s="75"/>
      <c r="C18" s="5" t="s">
        <v>18</v>
      </c>
      <c r="D18" s="34">
        <v>0.3</v>
      </c>
      <c r="E18" s="48">
        <v>7</v>
      </c>
      <c r="F18" s="36">
        <f t="shared" si="0"/>
        <v>2.1</v>
      </c>
      <c r="G18" s="76"/>
      <c r="H18" s="44" t="s">
        <v>63</v>
      </c>
    </row>
    <row r="19" spans="1:18" ht="144.75" customHeight="1" x14ac:dyDescent="0.25">
      <c r="A19" s="44" t="s">
        <v>14</v>
      </c>
      <c r="B19" s="35" t="s">
        <v>58</v>
      </c>
      <c r="C19" s="35" t="s">
        <v>52</v>
      </c>
      <c r="D19" s="36">
        <v>1</v>
      </c>
      <c r="E19" s="49">
        <v>10</v>
      </c>
      <c r="F19" s="36">
        <f t="shared" si="0"/>
        <v>10</v>
      </c>
      <c r="G19" s="36">
        <f>F19*0.1</f>
        <v>1</v>
      </c>
      <c r="H19" s="42" t="s">
        <v>66</v>
      </c>
    </row>
    <row r="20" spans="1:18" ht="267.75" x14ac:dyDescent="0.25">
      <c r="A20" s="76" t="s">
        <v>8</v>
      </c>
      <c r="B20" s="75" t="s">
        <v>53</v>
      </c>
      <c r="C20" s="5" t="s">
        <v>21</v>
      </c>
      <c r="D20" s="36">
        <v>0.5</v>
      </c>
      <c r="E20" s="49">
        <v>0</v>
      </c>
      <c r="F20" s="36">
        <f t="shared" si="0"/>
        <v>0</v>
      </c>
      <c r="G20" s="77">
        <f>(F20+F21)*0.4</f>
        <v>1.6</v>
      </c>
      <c r="H20" s="43" t="s">
        <v>80</v>
      </c>
    </row>
    <row r="21" spans="1:18" ht="80.25" customHeight="1" x14ac:dyDescent="0.25">
      <c r="A21" s="76"/>
      <c r="B21" s="75"/>
      <c r="C21" s="5" t="s">
        <v>22</v>
      </c>
      <c r="D21" s="36">
        <v>0.5</v>
      </c>
      <c r="E21" s="49">
        <v>8</v>
      </c>
      <c r="F21" s="36">
        <f t="shared" si="0"/>
        <v>4</v>
      </c>
      <c r="G21" s="77"/>
      <c r="H21" s="43" t="s">
        <v>74</v>
      </c>
    </row>
    <row r="22" spans="1:18" ht="63.75" customHeight="1" x14ac:dyDescent="0.25">
      <c r="A22" s="34" t="s">
        <v>54</v>
      </c>
      <c r="B22" s="35" t="s">
        <v>55</v>
      </c>
      <c r="C22" s="5" t="s">
        <v>24</v>
      </c>
      <c r="D22" s="36">
        <v>1</v>
      </c>
      <c r="E22" s="49">
        <v>10</v>
      </c>
      <c r="F22" s="36">
        <f t="shared" si="0"/>
        <v>10</v>
      </c>
      <c r="G22" s="36">
        <f>F22*0.2</f>
        <v>2</v>
      </c>
      <c r="H22" s="42" t="s">
        <v>64</v>
      </c>
    </row>
    <row r="23" spans="1:18" ht="51" customHeight="1" x14ac:dyDescent="0.25">
      <c r="A23" s="76" t="s">
        <v>25</v>
      </c>
      <c r="B23" s="75" t="s">
        <v>56</v>
      </c>
      <c r="C23" s="5" t="s">
        <v>31</v>
      </c>
      <c r="D23" s="36">
        <v>0.4</v>
      </c>
      <c r="E23" s="49">
        <v>10</v>
      </c>
      <c r="F23" s="36">
        <f t="shared" si="0"/>
        <v>4</v>
      </c>
      <c r="G23" s="77">
        <f>(F23+F24+F25)*0.2</f>
        <v>1.8800000000000001</v>
      </c>
      <c r="H23" s="43" t="s">
        <v>71</v>
      </c>
    </row>
    <row r="24" spans="1:18" ht="63.75" customHeight="1" x14ac:dyDescent="0.25">
      <c r="A24" s="76"/>
      <c r="B24" s="75"/>
      <c r="C24" s="5" t="s">
        <v>32</v>
      </c>
      <c r="D24" s="36">
        <v>0.3</v>
      </c>
      <c r="E24" s="49">
        <v>10</v>
      </c>
      <c r="F24" s="36">
        <f t="shared" si="0"/>
        <v>3</v>
      </c>
      <c r="G24" s="76"/>
      <c r="H24" s="43" t="s">
        <v>65</v>
      </c>
    </row>
    <row r="25" spans="1:18" ht="50.25" customHeight="1" x14ac:dyDescent="0.25">
      <c r="A25" s="76"/>
      <c r="B25" s="75"/>
      <c r="C25" s="5" t="s">
        <v>34</v>
      </c>
      <c r="D25" s="36">
        <v>0.3</v>
      </c>
      <c r="E25" s="49">
        <v>8</v>
      </c>
      <c r="F25" s="36">
        <f t="shared" si="0"/>
        <v>2.4</v>
      </c>
      <c r="G25" s="76"/>
      <c r="H25" s="43" t="s">
        <v>75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A26" s="44"/>
      <c r="B26" s="45"/>
      <c r="C26" s="45"/>
      <c r="D26" s="37"/>
      <c r="E26" s="37"/>
      <c r="F26" s="37"/>
      <c r="G26" s="37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.75" customHeight="1" x14ac:dyDescent="0.25">
      <c r="A27" s="71" t="s">
        <v>57</v>
      </c>
      <c r="B27" s="72"/>
      <c r="C27" s="72"/>
      <c r="D27" s="72"/>
      <c r="E27" s="72"/>
      <c r="F27" s="73"/>
      <c r="G27" s="50">
        <f>G16+G19+G20+G22+G23</f>
        <v>7.39</v>
      </c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4.75" customHeight="1" x14ac:dyDescent="0.25">
      <c r="A28" s="78" t="s">
        <v>82</v>
      </c>
      <c r="B28" s="79"/>
      <c r="C28" s="79"/>
      <c r="D28" s="79"/>
      <c r="E28" s="79"/>
      <c r="F28" s="79"/>
      <c r="G28" s="79"/>
      <c r="H28" s="79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73.5" customHeight="1" x14ac:dyDescent="0.25">
      <c r="A29" s="74" t="s">
        <v>76</v>
      </c>
      <c r="B29" s="74"/>
      <c r="C29" s="74"/>
      <c r="D29" s="74"/>
      <c r="E29" s="74"/>
      <c r="F29" s="74"/>
      <c r="G29" s="74"/>
      <c r="H29" s="74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60.75" customHeight="1" x14ac:dyDescent="0.25">
      <c r="A30" s="80" t="s">
        <v>81</v>
      </c>
      <c r="B30" s="80"/>
      <c r="C30" s="80"/>
      <c r="D30" s="80"/>
      <c r="E30" s="80"/>
      <c r="F30" s="80"/>
      <c r="G30" s="80"/>
      <c r="H30" s="80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8"/>
      <c r="B31" s="38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9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8"/>
      <c r="C33" s="38"/>
      <c r="D33" s="38"/>
      <c r="E33" s="38"/>
      <c r="F33" s="38"/>
      <c r="G33" s="38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9"/>
      <c r="C34" s="39"/>
      <c r="D34" s="39"/>
      <c r="E34" s="39"/>
      <c r="F34" s="39"/>
      <c r="G34" s="39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39"/>
      <c r="B49" s="39"/>
      <c r="C49" s="39"/>
      <c r="D49" s="39"/>
      <c r="E49" s="39"/>
      <c r="F49" s="39"/>
      <c r="G49" s="39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39"/>
      <c r="B50" s="39"/>
      <c r="C50" s="39"/>
      <c r="D50" s="39"/>
      <c r="E50" s="39"/>
      <c r="F50" s="39"/>
      <c r="G50" s="39"/>
      <c r="H50" s="39"/>
    </row>
    <row r="51" spans="1:18" x14ac:dyDescent="0.25">
      <c r="A51" s="39"/>
      <c r="B51" s="39"/>
      <c r="C51" s="39"/>
      <c r="D51" s="39"/>
      <c r="E51" s="39"/>
      <c r="F51" s="39"/>
      <c r="G51" s="39"/>
      <c r="H51" s="39"/>
    </row>
    <row r="52" spans="1:18" x14ac:dyDescent="0.25">
      <c r="A52" s="39"/>
      <c r="B52" s="39"/>
      <c r="C52" s="39"/>
      <c r="D52" s="39"/>
      <c r="E52" s="39"/>
      <c r="F52" s="39"/>
      <c r="G52" s="39"/>
      <c r="H52" s="39"/>
    </row>
    <row r="53" spans="1:18" x14ac:dyDescent="0.25">
      <c r="A53" s="39"/>
      <c r="B53" s="39"/>
      <c r="C53" s="39"/>
      <c r="D53" s="39"/>
      <c r="E53" s="39"/>
      <c r="F53" s="39"/>
      <c r="G53" s="39"/>
      <c r="H53" s="39"/>
    </row>
    <row r="54" spans="1:18" x14ac:dyDescent="0.25">
      <c r="A54" s="39"/>
      <c r="B54" s="39"/>
      <c r="C54" s="39"/>
      <c r="D54" s="39"/>
      <c r="E54" s="39"/>
      <c r="F54" s="39"/>
      <c r="G54" s="39"/>
      <c r="H54" s="39"/>
    </row>
    <row r="55" spans="1:18" x14ac:dyDescent="0.25">
      <c r="A55" s="39"/>
      <c r="B55" s="39"/>
      <c r="C55" s="39"/>
      <c r="D55" s="39"/>
      <c r="E55" s="39"/>
      <c r="F55" s="39"/>
      <c r="G55" s="39"/>
      <c r="H55" s="39"/>
    </row>
    <row r="56" spans="1:18" x14ac:dyDescent="0.25">
      <c r="A56" s="39"/>
      <c r="B56" s="39"/>
      <c r="C56" s="39"/>
      <c r="D56" s="39"/>
      <c r="E56" s="39"/>
      <c r="F56" s="39"/>
      <c r="G56" s="39"/>
      <c r="H56" s="39"/>
    </row>
  </sheetData>
  <mergeCells count="13">
    <mergeCell ref="A27:F27"/>
    <mergeCell ref="A29:H29"/>
    <mergeCell ref="A30:H30"/>
    <mergeCell ref="B16:B18"/>
    <mergeCell ref="A16:A18"/>
    <mergeCell ref="G16:G18"/>
    <mergeCell ref="B20:B21"/>
    <mergeCell ref="A20:A21"/>
    <mergeCell ref="G20:G21"/>
    <mergeCell ref="B23:B25"/>
    <mergeCell ref="A23:A25"/>
    <mergeCell ref="G23:G25"/>
    <mergeCell ref="A28:H28"/>
  </mergeCells>
  <pageMargins left="0.31496062992125984" right="0.31496062992125984" top="0.55118110236220474" bottom="0.15748031496062992" header="0.31496062992125984" footer="0.31496062992125984"/>
  <pageSetup paperSize="9" scale="90" orientation="landscape" r:id="rId1"/>
  <rowBreaks count="1" manualBreakCount="1">
    <brk id="2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2016-04-27T07:24:20Z</dcterms:modified>
</cp:coreProperties>
</file>