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Отчёт за 4 кв. 2018" sheetId="38" r:id="rId1"/>
  </sheets>
  <definedNames>
    <definedName name="_xlnm.Print_Titles" localSheetId="0">'Отчёт за 4 кв. 2018'!$14:$16</definedName>
    <definedName name="_xlnm.Print_Area" localSheetId="0">'Отчёт за 4 кв. 2018'!$A$1:$O$149</definedName>
  </definedNames>
  <calcPr calcId="145621"/>
</workbook>
</file>

<file path=xl/calcChain.xml><?xml version="1.0" encoding="utf-8"?>
<calcChain xmlns="http://schemas.openxmlformats.org/spreadsheetml/2006/main">
  <c r="N117" i="38" l="1"/>
  <c r="F127" i="38"/>
  <c r="L127" i="38"/>
  <c r="K127" i="38"/>
  <c r="L117" i="38"/>
  <c r="L125" i="38" s="1"/>
  <c r="L122" i="38" s="1"/>
  <c r="K125" i="38"/>
  <c r="L102" i="38"/>
  <c r="L119" i="38"/>
  <c r="J117" i="38"/>
  <c r="G125" i="38"/>
  <c r="M132" i="38"/>
  <c r="K132" i="38"/>
  <c r="I125" i="38"/>
  <c r="I132" i="38"/>
  <c r="G132" i="38"/>
  <c r="F125" i="38"/>
  <c r="F132" i="38"/>
  <c r="J125" i="38"/>
  <c r="I114" i="38"/>
  <c r="F114" i="38"/>
  <c r="J114" i="38" s="1"/>
  <c r="H119" i="38"/>
  <c r="H122" i="38" s="1"/>
  <c r="J119" i="38"/>
  <c r="N25" i="38"/>
  <c r="M25" i="38"/>
  <c r="L25" i="38"/>
  <c r="K25" i="38"/>
  <c r="K20" i="38" s="1"/>
  <c r="J25" i="38"/>
  <c r="I32" i="38"/>
  <c r="I25" i="38" s="1"/>
  <c r="I20" i="38" s="1"/>
  <c r="H25" i="38"/>
  <c r="G25" i="38"/>
  <c r="F25" i="38"/>
  <c r="F20" i="38" s="1"/>
  <c r="F35" i="38"/>
  <c r="F55" i="38"/>
  <c r="F50" i="38" s="1"/>
  <c r="F93" i="38" s="1"/>
  <c r="F73" i="38"/>
  <c r="F128" i="38"/>
  <c r="F126" i="38"/>
  <c r="F124" i="38"/>
  <c r="F122" i="38" s="1"/>
  <c r="N119" i="38"/>
  <c r="I62" i="38"/>
  <c r="K62" i="38" s="1"/>
  <c r="I70" i="38"/>
  <c r="K70" i="38"/>
  <c r="M70" i="38" s="1"/>
  <c r="M65" i="38" s="1"/>
  <c r="I78" i="38"/>
  <c r="K78" i="38" s="1"/>
  <c r="I85" i="38"/>
  <c r="K85" i="38"/>
  <c r="M85" i="38" s="1"/>
  <c r="M80" i="38" s="1"/>
  <c r="M110" i="38"/>
  <c r="K110" i="38"/>
  <c r="K105" i="38" s="1"/>
  <c r="I127" i="38"/>
  <c r="I122" i="38" s="1"/>
  <c r="J122" i="38" s="1"/>
  <c r="I110" i="38"/>
  <c r="I105" i="38" s="1"/>
  <c r="G127" i="38"/>
  <c r="G122" i="38" s="1"/>
  <c r="G93" i="38"/>
  <c r="G110" i="38"/>
  <c r="G134" i="38" s="1"/>
  <c r="F27" i="38"/>
  <c r="F42" i="38"/>
  <c r="F57" i="38"/>
  <c r="F65" i="38"/>
  <c r="F80" i="38"/>
  <c r="F89" i="38"/>
  <c r="F92" i="38"/>
  <c r="F133" i="38" s="1"/>
  <c r="F94" i="38"/>
  <c r="I55" i="38"/>
  <c r="K55" i="38" s="1"/>
  <c r="G114" i="38"/>
  <c r="G105" i="38"/>
  <c r="G97" i="38"/>
  <c r="F97" i="38"/>
  <c r="G88" i="38"/>
  <c r="J80" i="38"/>
  <c r="H80" i="38"/>
  <c r="G80" i="38"/>
  <c r="H73" i="38"/>
  <c r="G73" i="38"/>
  <c r="N65" i="38"/>
  <c r="L65" i="38"/>
  <c r="J65" i="38"/>
  <c r="I65" i="38"/>
  <c r="H65" i="38"/>
  <c r="G65" i="38"/>
  <c r="N57" i="38"/>
  <c r="L57" i="38"/>
  <c r="J57" i="38"/>
  <c r="I57" i="38"/>
  <c r="H57" i="38"/>
  <c r="G57" i="38"/>
  <c r="N50" i="38"/>
  <c r="L50" i="38"/>
  <c r="J50" i="38"/>
  <c r="H50" i="38"/>
  <c r="G50" i="38"/>
  <c r="J42" i="38"/>
  <c r="H42" i="38"/>
  <c r="G42" i="38"/>
  <c r="H35" i="38"/>
  <c r="G35" i="38"/>
  <c r="H27" i="38"/>
  <c r="G27" i="38"/>
  <c r="G20" i="38"/>
  <c r="I73" i="38"/>
  <c r="I42" i="38"/>
  <c r="I80" i="38"/>
  <c r="J73" i="38"/>
  <c r="J35" i="38"/>
  <c r="F131" i="38"/>
  <c r="I35" i="38"/>
  <c r="L80" i="38"/>
  <c r="F105" i="38"/>
  <c r="K35" i="38"/>
  <c r="L35" i="38"/>
  <c r="L73" i="38"/>
  <c r="K27" i="38"/>
  <c r="H102" i="38"/>
  <c r="H97" i="38"/>
  <c r="I27" i="38"/>
  <c r="J27" i="38"/>
  <c r="L27" i="38"/>
  <c r="H114" i="38"/>
  <c r="J20" i="38"/>
  <c r="N73" i="38"/>
  <c r="N27" i="38"/>
  <c r="M27" i="38"/>
  <c r="J102" i="38"/>
  <c r="J97" i="38" s="1"/>
  <c r="I97" i="38"/>
  <c r="L42" i="38"/>
  <c r="K42" i="38"/>
  <c r="L110" i="38"/>
  <c r="L105" i="38" s="1"/>
  <c r="K97" i="38"/>
  <c r="L97" i="38"/>
  <c r="M35" i="38"/>
  <c r="N35" i="38"/>
  <c r="N80" i="38"/>
  <c r="H20" i="38"/>
  <c r="L20" i="38"/>
  <c r="N42" i="38"/>
  <c r="M42" i="38"/>
  <c r="K114" i="38"/>
  <c r="L114" i="38"/>
  <c r="N110" i="38"/>
  <c r="N105" i="38"/>
  <c r="M105" i="38"/>
  <c r="N102" i="38"/>
  <c r="N97" i="38" s="1"/>
  <c r="M97" i="38"/>
  <c r="H127" i="38"/>
  <c r="M114" i="38"/>
  <c r="N114" i="38"/>
  <c r="N20" i="38"/>
  <c r="M20" i="38"/>
  <c r="K122" i="38"/>
  <c r="N122" i="38"/>
  <c r="M122" i="38"/>
  <c r="K50" i="38" l="1"/>
  <c r="M55" i="38"/>
  <c r="M50" i="38" s="1"/>
  <c r="K73" i="38"/>
  <c r="M78" i="38"/>
  <c r="M73" i="38" s="1"/>
  <c r="G129" i="38"/>
  <c r="K93" i="38"/>
  <c r="M62" i="38"/>
  <c r="K57" i="38"/>
  <c r="F134" i="38"/>
  <c r="F129" i="38" s="1"/>
  <c r="H93" i="38"/>
  <c r="J127" i="38"/>
  <c r="F88" i="38"/>
  <c r="H88" i="38" s="1"/>
  <c r="J110" i="38"/>
  <c r="J105" i="38" s="1"/>
  <c r="H110" i="38"/>
  <c r="H105" i="38" s="1"/>
  <c r="K80" i="38"/>
  <c r="I50" i="38"/>
  <c r="K65" i="38"/>
  <c r="I93" i="38"/>
  <c r="M57" i="38" l="1"/>
  <c r="M93" i="38"/>
  <c r="H134" i="38"/>
  <c r="I134" i="38"/>
  <c r="I88" i="38"/>
  <c r="J88" i="38" s="1"/>
  <c r="J93" i="38"/>
  <c r="K134" i="38"/>
  <c r="K88" i="38"/>
  <c r="L88" i="38" s="1"/>
  <c r="L93" i="38"/>
  <c r="H129" i="38"/>
  <c r="J134" i="38" l="1"/>
  <c r="J129" i="38" s="1"/>
  <c r="I129" i="38"/>
  <c r="M88" i="38"/>
  <c r="N88" i="38" s="1"/>
  <c r="N93" i="38"/>
  <c r="M134" i="38"/>
  <c r="K129" i="38"/>
  <c r="L134" i="38"/>
  <c r="L129" i="38" s="1"/>
  <c r="N134" i="38" l="1"/>
  <c r="N129" i="38" s="1"/>
  <c r="M129" i="38"/>
</calcChain>
</file>

<file path=xl/sharedStrings.xml><?xml version="1.0" encoding="utf-8"?>
<sst xmlns="http://schemas.openxmlformats.org/spreadsheetml/2006/main" count="205" uniqueCount="93">
  <si>
    <t>"Организация бюджетного процесса в городском поселении Новоаганск на 2018-2020 годы"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</si>
  <si>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Черных Т.Т.</t>
    </r>
  </si>
  <si>
    <t>Долгосрочное бюджетное планирование</t>
  </si>
  <si>
    <t>Формирование и утверждение «программного бюджета»</t>
  </si>
  <si>
    <t>в течении года</t>
  </si>
  <si>
    <t>не требует финансирования</t>
  </si>
  <si>
    <t>Нормативное правовое регулирование в сфере бюджетного процесса и его совершенствование</t>
  </si>
  <si>
    <t>1.2.</t>
  </si>
  <si>
    <t>1.2.1</t>
  </si>
  <si>
    <t>Организация планирования, исполнения бюджета городского поселения и формирование отчетности об исполнении бюджета городского поселения</t>
  </si>
  <si>
    <t>1.3.</t>
  </si>
  <si>
    <t xml:space="preserve">Управление резервными фондами 
администрации городского поселения
</t>
  </si>
  <si>
    <t>1.3.1.</t>
  </si>
  <si>
    <t>Формирование Резервного фонда администрации городского поселения</t>
  </si>
  <si>
    <t>Объемы финансирования всего на 2018 год, тыс. руб.</t>
  </si>
  <si>
    <t>Исполнено на 01.04.2018</t>
  </si>
  <si>
    <t>Исполнено на 01.07.2018</t>
  </si>
  <si>
    <t>Исполнено на  01.10.2018</t>
  </si>
  <si>
    <t>Исполнено на 31.12.2018</t>
  </si>
  <si>
    <t>Формирование Условно утверждаемых расходов в бюджете городского поселения»</t>
  </si>
  <si>
    <t>1.3.2.</t>
  </si>
  <si>
    <t>Условно утвержденные расходы планируются на плановый период</t>
  </si>
  <si>
    <t>1.4.</t>
  </si>
  <si>
    <t>Повышение финансовой грамотности населения в городском поселении Новоаганск</t>
  </si>
  <si>
    <t>2019-2020 годы</t>
  </si>
  <si>
    <t>Обеспечение открытости и доступности для граждан и организаций информации о бюджетном процессе городского поселения путем размещения на официальном сайте городского поселения Новоаганск «Бюджет для граждан», организации публичных слушаний по проекту бюджета городского поселения на очередной финансовый год и плановый период, по годовому отчету об исполнении бюджета городского поселения</t>
  </si>
  <si>
    <t>1.4.1</t>
  </si>
  <si>
    <t>Своевременное перечисление межбюджетных трансфертов бюджету Нижневартовского района на осуществление части полномочий по вопросам местного значения</t>
  </si>
  <si>
    <t>в очередном году муниципальной программы</t>
  </si>
  <si>
    <t>(наименование муниципальной программы городского поселения Новоаганск)</t>
  </si>
  <si>
    <t>(отчетный период)</t>
  </si>
  <si>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</si>
  <si>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</si>
  <si>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</si>
  <si>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</si>
  <si>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в том числе: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</si>
  <si>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</si>
  <si>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</si>
  <si>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</si>
  <si>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</si>
  <si>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</si>
  <si>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</si>
  <si>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</si>
  <si>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</si>
  <si>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</si>
  <si>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</si>
  <si>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</si>
  <si>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</si>
  <si>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</si>
  <si>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подпрограмме: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</si>
  <si>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</si>
  <si>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</si>
  <si>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</si>
  <si>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</si>
  <si>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</si>
  <si>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</si>
  <si>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</si>
  <si>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</si>
  <si>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>Итого по подпрограмме 3</t>
  </si>
  <si>
    <t>Черных Т.Т.</t>
  </si>
  <si>
    <t xml:space="preserve">                 Отчет о ходе реализации </t>
  </si>
  <si>
    <t xml:space="preserve">(должность)                                       (Ф.И.О.)               (подпись) </t>
  </si>
  <si>
    <t xml:space="preserve">    (Ф.И.О.)                     (подпись)</t>
  </si>
  <si>
    <t>1.1.1.</t>
  </si>
  <si>
    <t>3.1.</t>
  </si>
  <si>
    <t>Всего по подпрограмме 3:</t>
  </si>
  <si>
    <t xml:space="preserve">Реквизиты нормативного правового акта, которым утверждена программа: </t>
  </si>
  <si>
    <t>Организация временных рабочих мест для безработных граждан и финансовое обеспечение расходов по оплате труда работников, трудоустроенных на временные рабочие места</t>
  </si>
  <si>
    <t>(34668)51037</t>
  </si>
  <si>
    <t>Бюджет на 2018 год сформирован и утвержден на основании 12 муниципальных программ</t>
  </si>
  <si>
    <t>Резервный фонд администрации городского поселения сфрмирован в размере не  более 3 процентов от общего объема расходов бюджета городского поселения для финансового обеспечения расходных обязательств на непредвиденные расходы, в том числе на проведение аварийно-восстановительных работ и иных  мероприятий, связанных с ликвидацией и предупреждением последствий стихийных бедствий и других чрезвычайных ситуаций, не предусмотренных в бюджете городского поселения.</t>
  </si>
  <si>
    <t>Финансирование проведено по факту выполненных работ (услуг)</t>
  </si>
  <si>
    <r>
      <t xml:space="preserve">Цель: </t>
    </r>
    <r>
      <rPr>
        <sz val="11"/>
        <color indexed="8"/>
        <rFont val="Times New Roman"/>
        <family val="1"/>
        <charset val="204"/>
      </rPr>
      <t>Повышение качества, эффективности планирования расходов, обеспечение сбалансированности бюджета и прозрачности бюджетного процесса в городском поселении Новоаганск.</t>
    </r>
  </si>
  <si>
    <r>
      <t>Задача 1: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 на основе проведения бюджетной политики, обеспечивающей долгосрочную устойчивость бюджета городского поселения.</t>
    </r>
  </si>
  <si>
    <r>
      <t xml:space="preserve">Наименование подпрограммы 1: 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 бюджета городского поселения.</t>
    </r>
  </si>
  <si>
    <r>
      <t xml:space="preserve">Задача 2: </t>
    </r>
    <r>
      <rPr>
        <sz val="11"/>
        <color indexed="8"/>
        <rFont val="Times New Roman"/>
        <family val="1"/>
        <charset val="204"/>
      </rPr>
      <t>Обеспечение эффективного решения вопросов местного значения, переданных органам местного самоуправления Нижневартовский район.</t>
    </r>
  </si>
  <si>
    <r>
      <t>Наменование подпрограммы II</t>
    </r>
    <r>
      <rPr>
        <sz val="11"/>
        <color indexed="8"/>
        <rFont val="Times New Roman"/>
        <family val="1"/>
        <charset val="204"/>
      </rPr>
      <t>. Обеспечение эффективного решения вопросов местного значения.</t>
    </r>
  </si>
  <si>
    <r>
      <t xml:space="preserve">Задача 3: </t>
    </r>
    <r>
      <rPr>
        <sz val="11"/>
        <color indexed="8"/>
        <rFont val="Times New Roman"/>
        <family val="1"/>
        <charset val="204"/>
      </rPr>
      <t>Совместная деятельность по организации временного трудоустройства граждан, состоящих на регистрационном учете в Центре занятости населения.</t>
    </r>
  </si>
  <si>
    <r>
      <t xml:space="preserve">Наименование подпрограммы 3: </t>
    </r>
    <r>
      <rPr>
        <sz val="11"/>
        <color indexed="8"/>
        <rFont val="Times New Roman"/>
        <family val="1"/>
        <charset val="204"/>
      </rPr>
      <t>Совместная деятельность по организации временного трудоустройства граждан.</t>
    </r>
  </si>
  <si>
    <t>Согласовано: Начальник отдела финансов</t>
  </si>
  <si>
    <t>_____________</t>
  </si>
  <si>
    <t xml:space="preserve">  (Ф.И.О.)                                      (подпись)</t>
  </si>
  <si>
    <t>___________</t>
  </si>
  <si>
    <t>Согласовано: Начальник отдела экономики</t>
  </si>
  <si>
    <t>Мальцева Л.Г.</t>
  </si>
  <si>
    <t>На сайте городского поселения  в разделе "Экономика и финансы" в блоке "Бюджет для граждан" размещены бюджет городского поселения Новоаганск на 2018 год и плановый период 2019 и 2020 годов", отчет об исполнении бюджета городского поселения за 2017 год в слайдах, в блоке Бюджет поселения, размещаются  исполнения бюджета  поселения (ежемесяные отчеты, сведения о ходе исполнеия за квартал), основные направления  налоговой, бюджетной и долговой политики, бюджетная роспись, реестр расходных обязательств, муниципальные акты  и др.</t>
  </si>
  <si>
    <r>
      <t xml:space="preserve">           на 01 января </t>
    </r>
    <r>
      <rPr>
        <u/>
        <sz val="12"/>
        <rFont val="Times New Roman"/>
        <family val="1"/>
        <charset val="204"/>
      </rPr>
      <t>2019 г</t>
    </r>
    <r>
      <rPr>
        <u/>
        <sz val="12"/>
        <color indexed="8"/>
        <rFont val="Times New Roman"/>
        <family val="1"/>
        <charset val="204"/>
      </rPr>
      <t>ода</t>
    </r>
  </si>
  <si>
    <t>Постановление администрации городского поселения Новоаганск от 14.11.2017 № 382 "Об утверждении муниципальной программы "Организация бюджетного процесса в городском поселении Новоаганск на 2018-2020 годы" (в редакции от 12.03.2018 № 99, от 24.05.2018 № 205, от 08.08.2018 № 331, от 06.11.2018 № 467, от 09.01.2019 № 5)</t>
  </si>
  <si>
    <t>начальник отдела финансов</t>
  </si>
  <si>
    <t xml:space="preserve">за счет возмещения расходов по оплате труда (средств округа), </t>
  </si>
  <si>
    <t xml:space="preserve">Исполнение по делегированным полномочиям Нижневартовскому району, составило: по капремонту внутрипоселковой дороги (ПИР) -328,2 тыс.руб., по развитию жилищно-коммунального комплекса - 42839,4 тыс.руб., по обеспечению экологической безопасности - 18,1 тыс.руб., по содержанию ОМС,осуществляющих передаваемые полномочия от поселений - 1689,1 тыс.руб., по развитию культуры и туризма - 193,2 тыс.руб.
</t>
  </si>
  <si>
    <t>средства резервного фонда невосстребованы</t>
  </si>
  <si>
    <t>В  2018 году было трудоустроено на временные рабочие места 12 человек, из них по программам: временного трудоустройства граждан числа коренных малочисленных народов Севера автономного округа- 2 человека, по проведению оплачиваемых общественных работ - 4 человека, временного трудоустройства граждан, испытывающих трудности в поиске работы - 6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</si>
</sst>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5" x14ac:knownFonts="1">
    <font>
      <sz val="10"/>
      <name val="Arial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8"/>
      <name val="Arial"/>
    </font>
    <font>
      <sz val="11"/>
      <color indexed="8"/>
      <name val="Times New Roman"/>
      <family val="1"/>
      <charset val="204"/>
    </font>
    <font>
      <sz val="11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4" fontId="12" fillId="0" borderId="2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3" fillId="0" borderId="6" xfId="0" applyFont="1" applyBorder="1"/>
    <xf numFmtId="0" fontId="16" fillId="0" borderId="6" xfId="0" applyFont="1" applyBorder="1" applyAlignment="1"/>
    <xf numFmtId="0" fontId="16" fillId="0" borderId="0" xfId="0" applyFont="1" applyBorder="1" applyAlignment="1"/>
    <xf numFmtId="0" fontId="15" fillId="0" borderId="0" xfId="0" applyFont="1"/>
    <xf numFmtId="0" fontId="13" fillId="0" borderId="6" xfId="0" applyFont="1" applyBorder="1" applyAlignment="1"/>
    <xf numFmtId="2" fontId="9" fillId="0" borderId="5" xfId="1" applyNumberFormat="1" applyFont="1" applyFill="1" applyBorder="1" applyAlignment="1" applyProtection="1">
      <alignment vertical="center" wrapText="1"/>
      <protection locked="0"/>
    </xf>
    <xf numFmtId="2" fontId="9" fillId="0" borderId="4" xfId="1" applyNumberFormat="1" applyFont="1" applyFill="1" applyBorder="1" applyAlignment="1" applyProtection="1">
      <alignment vertical="center" wrapText="1"/>
      <protection locked="0"/>
    </xf>
    <xf numFmtId="2" fontId="9" fillId="0" borderId="4" xfId="0" applyNumberFormat="1" applyFont="1" applyFill="1" applyBorder="1" applyAlignment="1" applyProtection="1">
      <alignment horizontal="right" vertical="center"/>
      <protection locked="0"/>
    </xf>
    <xf numFmtId="2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3" xfId="0" applyNumberFormat="1" applyFont="1" applyFill="1" applyBorder="1" applyAlignment="1" applyProtection="1">
      <alignment horizontal="right" vertical="center"/>
      <protection locked="0"/>
    </xf>
    <xf numFmtId="2" fontId="9" fillId="0" borderId="7" xfId="1" applyNumberFormat="1" applyFont="1" applyFill="1" applyBorder="1" applyAlignment="1" applyProtection="1">
      <alignment vertical="center" wrapText="1"/>
      <protection locked="0"/>
    </xf>
    <xf numFmtId="2" fontId="12" fillId="0" borderId="7" xfId="0" applyNumberFormat="1" applyFont="1" applyFill="1" applyBorder="1" applyAlignment="1" applyProtection="1">
      <alignment vertical="center" wrapText="1"/>
      <protection locked="0"/>
    </xf>
    <xf numFmtId="2" fontId="12" fillId="0" borderId="8" xfId="0" applyNumberFormat="1" applyFont="1" applyFill="1" applyBorder="1" applyAlignment="1" applyProtection="1">
      <alignment vertical="center" wrapText="1"/>
      <protection locked="0"/>
    </xf>
    <xf numFmtId="2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4" xfId="0" applyNumberFormat="1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right" vertical="center"/>
      <protection locked="0"/>
    </xf>
    <xf numFmtId="2" fontId="10" fillId="0" borderId="5" xfId="1" applyNumberFormat="1" applyFont="1" applyFill="1" applyBorder="1" applyAlignment="1" applyProtection="1">
      <alignment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/>
      <protection locked="0"/>
    </xf>
    <xf numFmtId="2" fontId="10" fillId="0" borderId="5" xfId="0" applyNumberFormat="1" applyFont="1" applyFill="1" applyBorder="1" applyAlignment="1" applyProtection="1">
      <alignment vertical="center" wrapText="1"/>
      <protection locked="0"/>
    </xf>
    <xf numFmtId="2" fontId="9" fillId="0" borderId="3" xfId="1" applyNumberFormat="1" applyFont="1" applyFill="1" applyBorder="1" applyAlignment="1" applyProtection="1">
      <alignment vertical="center" wrapText="1"/>
    </xf>
    <xf numFmtId="2" fontId="9" fillId="0" borderId="5" xfId="1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0" xfId="0" applyFont="1" applyFill="1"/>
    <xf numFmtId="0" fontId="0" fillId="0" borderId="0" xfId="0" applyFill="1"/>
    <xf numFmtId="2" fontId="9" fillId="2" borderId="5" xfId="1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2" fontId="9" fillId="2" borderId="7" xfId="1" applyNumberFormat="1" applyFont="1" applyFill="1" applyBorder="1" applyAlignment="1" applyProtection="1">
      <alignment vertical="center" wrapText="1"/>
      <protection locked="0"/>
    </xf>
    <xf numFmtId="2" fontId="9" fillId="2" borderId="4" xfId="1" applyNumberFormat="1" applyFont="1" applyFill="1" applyBorder="1" applyAlignment="1" applyProtection="1">
      <alignment vertical="center" wrapText="1"/>
      <protection locked="0"/>
    </xf>
    <xf numFmtId="2" fontId="12" fillId="2" borderId="7" xfId="0" applyNumberFormat="1" applyFont="1" applyFill="1" applyBorder="1" applyAlignment="1" applyProtection="1">
      <alignment vertical="center" wrapText="1"/>
      <protection locked="0"/>
    </xf>
    <xf numFmtId="2" fontId="9" fillId="2" borderId="3" xfId="1" applyNumberFormat="1" applyFont="1" applyFill="1" applyBorder="1" applyAlignment="1" applyProtection="1">
      <alignment vertical="center" wrapText="1"/>
    </xf>
    <xf numFmtId="2" fontId="9" fillId="2" borderId="5" xfId="1" applyNumberFormat="1" applyFont="1" applyFill="1" applyBorder="1" applyAlignment="1" applyProtection="1">
      <alignment vertical="center" wrapText="1"/>
    </xf>
    <xf numFmtId="0" fontId="15" fillId="2" borderId="6" xfId="0" applyFont="1" applyFill="1" applyBorder="1"/>
    <xf numFmtId="0" fontId="15" fillId="2" borderId="0" xfId="0" applyFont="1" applyFill="1"/>
    <xf numFmtId="4" fontId="9" fillId="0" borderId="10" xfId="0" applyNumberFormat="1" applyFont="1" applyFill="1" applyBorder="1" applyAlignment="1" applyProtection="1">
      <alignment vertical="center" wrapText="1"/>
      <protection locked="0"/>
    </xf>
    <xf numFmtId="2" fontId="9" fillId="2" borderId="3" xfId="1" applyNumberFormat="1" applyFont="1" applyFill="1" applyBorder="1" applyAlignment="1" applyProtection="1">
      <alignment vertical="center" wrapText="1"/>
      <protection locked="0"/>
    </xf>
    <xf numFmtId="2" fontId="9" fillId="0" borderId="3" xfId="1" applyNumberFormat="1" applyFont="1" applyFill="1" applyBorder="1" applyAlignment="1" applyProtection="1">
      <alignment vertical="center" wrapText="1"/>
      <protection locked="0"/>
    </xf>
    <xf numFmtId="0" fontId="18" fillId="2" borderId="0" xfId="0" applyFont="1" applyFill="1" applyBorder="1" applyAlignment="1"/>
    <xf numFmtId="0" fontId="18" fillId="0" borderId="0" xfId="0" applyFont="1"/>
    <xf numFmtId="0" fontId="14" fillId="0" borderId="0" xfId="0" applyFont="1"/>
    <xf numFmtId="2" fontId="10" fillId="2" borderId="5" xfId="1" applyNumberFormat="1" applyFont="1" applyFill="1" applyBorder="1" applyAlignment="1" applyProtection="1">
      <alignment vertical="center" wrapText="1"/>
      <protection locked="0"/>
    </xf>
    <xf numFmtId="2" fontId="8" fillId="2" borderId="5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0" fillId="0" borderId="9" xfId="0" applyFont="1" applyFill="1" applyBorder="1" applyAlignment="1" applyProtection="1">
      <alignment vertical="top" wrapText="1"/>
      <protection locked="0"/>
    </xf>
    <xf numFmtId="0" fontId="20" fillId="0" borderId="3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2" fontId="22" fillId="0" borderId="2" xfId="0" applyNumberFormat="1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Border="1" applyAlignment="1"/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0" borderId="13" xfId="0" applyFont="1" applyFill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0" fillId="0" borderId="14" xfId="0" applyFont="1" applyFill="1" applyBorder="1" applyAlignment="1" applyProtection="1">
      <alignment vertical="center" wrapText="1"/>
      <protection locked="0"/>
    </xf>
    <xf numFmtId="0" fontId="21" fillId="0" borderId="6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0" fontId="23" fillId="0" borderId="9" xfId="0" applyFont="1" applyFill="1" applyBorder="1" applyAlignment="1" applyProtection="1">
      <alignment horizontal="center" vertical="top" wrapText="1"/>
      <protection locked="0"/>
    </xf>
    <xf numFmtId="0" fontId="2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6" xfId="0" applyFont="1" applyBorder="1" applyAlignment="1"/>
    <xf numFmtId="0" fontId="8" fillId="0" borderId="6" xfId="0" applyFont="1" applyBorder="1" applyAlignment="1"/>
    <xf numFmtId="0" fontId="21" fillId="0" borderId="7" xfId="0" applyFont="1" applyBorder="1" applyAlignment="1">
      <alignment vertical="center"/>
    </xf>
    <xf numFmtId="0" fontId="21" fillId="0" borderId="8" xfId="0" applyFont="1" applyBorder="1" applyAlignment="1"/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3" fillId="2" borderId="10" xfId="0" applyFont="1" applyFill="1" applyBorder="1" applyAlignment="1" applyProtection="1">
      <alignment horizontal="center" vertical="center" wrapText="1"/>
      <protection locked="0"/>
    </xf>
    <xf numFmtId="0" fontId="23" fillId="2" borderId="14" xfId="0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22" fillId="0" borderId="2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horizontal="justify" vertical="top" wrapText="1"/>
    </xf>
    <xf numFmtId="0" fontId="22" fillId="0" borderId="8" xfId="0" applyFont="1" applyFill="1" applyBorder="1" applyAlignment="1">
      <alignment horizontal="justify" vertical="top" wrapText="1"/>
    </xf>
    <xf numFmtId="0" fontId="20" fillId="0" borderId="4" xfId="0" applyFont="1" applyFill="1" applyBorder="1" applyAlignment="1" applyProtection="1">
      <alignment vertical="center" wrapText="1"/>
      <protection locked="0"/>
    </xf>
    <xf numFmtId="0" fontId="22" fillId="2" borderId="4" xfId="0" applyFont="1" applyFill="1" applyBorder="1" applyAlignment="1" applyProtection="1">
      <alignment horizontal="center" vertical="top" wrapText="1"/>
      <protection locked="0"/>
    </xf>
    <xf numFmtId="0" fontId="24" fillId="2" borderId="9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Fill="1" applyBorder="1" applyAlignment="1" applyProtection="1">
      <alignment horizontal="justify" wrapText="1"/>
      <protection locked="0"/>
    </xf>
    <xf numFmtId="164" fontId="10" fillId="0" borderId="9" xfId="0" applyNumberFormat="1" applyFont="1" applyFill="1" applyBorder="1" applyAlignment="1" applyProtection="1">
      <alignment horizontal="justify" wrapText="1"/>
      <protection locked="0"/>
    </xf>
    <xf numFmtId="164" fontId="10" fillId="0" borderId="3" xfId="0" applyNumberFormat="1" applyFont="1" applyFill="1" applyBorder="1" applyAlignment="1" applyProtection="1">
      <alignment horizontal="justify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/>
    <xf numFmtId="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top" wrapText="1"/>
      <protection locked="0"/>
    </xf>
    <xf numFmtId="0" fontId="20" fillId="2" borderId="9" xfId="0" applyFont="1" applyFill="1" applyBorder="1" applyAlignment="1" applyProtection="1">
      <alignment horizontal="center" vertical="top" wrapText="1"/>
      <protection locked="0"/>
    </xf>
    <xf numFmtId="2" fontId="22" fillId="0" borderId="11" xfId="0" applyNumberFormat="1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9"/>
  <sheetViews>
    <sheetView tabSelected="1" view="pageBreakPreview" zoomScale="85" zoomScaleNormal="85" zoomScaleSheetLayoutView="85" workbookViewId="0">
      <selection activeCell="Q121" sqref="Q121"/>
    </sheetView>
  </sheetViews>
  <sheetFormatPr defaultRowHeight="12.75" x14ac:dyDescent="0.2"/>
  <cols>
    <col min="2" max="2" width="33" customWidth="1"/>
    <col min="5" max="5" width="16.85546875" customWidth="1"/>
    <col min="6" max="6" width="12.5703125" style="57" customWidth="1"/>
    <col min="7" max="7" width="9" customWidth="1"/>
    <col min="8" max="8" width="8" customWidth="1"/>
    <col min="9" max="9" width="9.7109375" style="49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 x14ac:dyDescent="0.25">
      <c r="B1" s="1"/>
      <c r="F1" s="55" t="s">
        <v>60</v>
      </c>
      <c r="G1" s="3"/>
      <c r="H1" s="3"/>
      <c r="I1" s="45"/>
    </row>
    <row r="2" spans="1:34" ht="15.75" x14ac:dyDescent="0.25">
      <c r="B2" s="1"/>
      <c r="F2" s="56" t="s">
        <v>28</v>
      </c>
      <c r="G2" s="3"/>
      <c r="H2" s="3"/>
      <c r="I2" s="45"/>
    </row>
    <row r="3" spans="1:34" ht="15.75" x14ac:dyDescent="0.25">
      <c r="B3" s="1"/>
      <c r="D3" s="22" t="s">
        <v>0</v>
      </c>
      <c r="G3" s="3"/>
      <c r="H3" s="3"/>
      <c r="I3" s="45"/>
    </row>
    <row r="4" spans="1:34" ht="15.75" x14ac:dyDescent="0.25">
      <c r="B4" s="1"/>
      <c r="E4" s="2"/>
      <c r="F4" s="58" t="s">
        <v>29</v>
      </c>
      <c r="G4" s="3"/>
      <c r="H4" s="3"/>
      <c r="I4" s="45"/>
    </row>
    <row r="5" spans="1:34" ht="6.75" customHeight="1" x14ac:dyDescent="0.25">
      <c r="B5" s="1"/>
      <c r="E5" s="2"/>
      <c r="F5" s="59"/>
      <c r="G5" s="3"/>
      <c r="H5" s="3"/>
      <c r="I5" s="45"/>
    </row>
    <row r="6" spans="1:34" ht="15.75" x14ac:dyDescent="0.25">
      <c r="B6" s="4"/>
      <c r="C6" s="4"/>
      <c r="D6" s="4"/>
      <c r="F6" s="74" t="s">
        <v>86</v>
      </c>
      <c r="G6" s="75"/>
      <c r="H6" s="75"/>
      <c r="I6" s="45"/>
    </row>
    <row r="7" spans="1:34" ht="15.75" x14ac:dyDescent="0.25">
      <c r="B7" s="4"/>
      <c r="C7" s="5"/>
      <c r="D7" s="5"/>
      <c r="F7" s="60"/>
      <c r="G7" s="76" t="s">
        <v>30</v>
      </c>
      <c r="H7" s="3"/>
      <c r="I7" s="45"/>
    </row>
    <row r="8" spans="1:34" ht="6.75" customHeight="1" x14ac:dyDescent="0.25">
      <c r="B8" s="4"/>
      <c r="C8" s="4"/>
      <c r="D8" s="4"/>
      <c r="E8" s="4"/>
      <c r="F8" s="59"/>
      <c r="G8" s="3"/>
      <c r="H8" s="3"/>
      <c r="I8" s="45"/>
    </row>
    <row r="9" spans="1:34" ht="15.75" x14ac:dyDescent="0.25">
      <c r="B9" s="6" t="s">
        <v>66</v>
      </c>
      <c r="C9" s="4"/>
      <c r="D9" s="4"/>
      <c r="E9" s="7"/>
      <c r="F9" s="61"/>
      <c r="G9" s="7"/>
      <c r="H9" s="7"/>
      <c r="I9" s="46"/>
      <c r="J9" s="8"/>
    </row>
    <row r="10" spans="1:34" ht="48.75" customHeight="1" x14ac:dyDescent="0.25">
      <c r="B10" s="101" t="s">
        <v>87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54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</row>
    <row r="11" spans="1:34" ht="6.75" customHeight="1" x14ac:dyDescent="0.25">
      <c r="B11" s="6"/>
      <c r="C11" s="9"/>
      <c r="D11" s="9"/>
      <c r="E11" s="10"/>
      <c r="F11" s="62"/>
      <c r="G11" s="10"/>
      <c r="H11" s="10"/>
      <c r="I11" s="47"/>
      <c r="J11" s="11"/>
    </row>
    <row r="12" spans="1:34" ht="15.75" x14ac:dyDescent="0.25">
      <c r="B12" s="9" t="s">
        <v>1</v>
      </c>
      <c r="C12" s="9"/>
      <c r="D12" s="9"/>
      <c r="E12" s="9"/>
      <c r="F12" s="63"/>
      <c r="G12" s="4"/>
      <c r="H12" s="4"/>
      <c r="I12" s="48"/>
      <c r="J12" s="12"/>
    </row>
    <row r="13" spans="1:34" ht="9.75" customHeight="1" x14ac:dyDescent="0.25">
      <c r="B13" s="6"/>
      <c r="C13" s="9"/>
      <c r="D13" s="9"/>
      <c r="E13" s="9"/>
      <c r="F13" s="63"/>
      <c r="G13" s="4"/>
      <c r="H13" s="4"/>
      <c r="I13" s="48"/>
      <c r="J13" s="12"/>
    </row>
    <row r="14" spans="1:34" ht="22.5" customHeight="1" x14ac:dyDescent="0.2">
      <c r="A14" s="174" t="s">
        <v>31</v>
      </c>
      <c r="B14" s="174" t="s">
        <v>32</v>
      </c>
      <c r="C14" s="174" t="s">
        <v>33</v>
      </c>
      <c r="D14" s="174"/>
      <c r="E14" s="174" t="s">
        <v>34</v>
      </c>
      <c r="F14" s="186" t="s">
        <v>14</v>
      </c>
      <c r="G14" s="183" t="s">
        <v>15</v>
      </c>
      <c r="H14" s="183"/>
      <c r="I14" s="183" t="s">
        <v>16</v>
      </c>
      <c r="J14" s="183"/>
      <c r="K14" s="183" t="s">
        <v>17</v>
      </c>
      <c r="L14" s="183"/>
      <c r="M14" s="183" t="s">
        <v>18</v>
      </c>
      <c r="N14" s="183"/>
      <c r="O14" s="184" t="s">
        <v>36</v>
      </c>
    </row>
    <row r="15" spans="1:34" ht="27" customHeight="1" x14ac:dyDescent="0.2">
      <c r="A15" s="174"/>
      <c r="B15" s="174"/>
      <c r="C15" s="174"/>
      <c r="D15" s="174"/>
      <c r="E15" s="174"/>
      <c r="F15" s="186"/>
      <c r="G15" s="183"/>
      <c r="H15" s="183"/>
      <c r="I15" s="183"/>
      <c r="J15" s="183"/>
      <c r="K15" s="183"/>
      <c r="L15" s="183"/>
      <c r="M15" s="183"/>
      <c r="N15" s="183"/>
      <c r="O15" s="184"/>
    </row>
    <row r="16" spans="1:34" ht="63" customHeight="1" x14ac:dyDescent="0.2">
      <c r="A16" s="174"/>
      <c r="B16" s="174"/>
      <c r="C16" s="53" t="s">
        <v>37</v>
      </c>
      <c r="D16" s="53" t="s">
        <v>38</v>
      </c>
      <c r="E16" s="174"/>
      <c r="F16" s="186"/>
      <c r="G16" s="53" t="s">
        <v>39</v>
      </c>
      <c r="H16" s="53" t="s">
        <v>40</v>
      </c>
      <c r="I16" s="53" t="s">
        <v>39</v>
      </c>
      <c r="J16" s="53" t="s">
        <v>40</v>
      </c>
      <c r="K16" s="53" t="s">
        <v>39</v>
      </c>
      <c r="L16" s="53" t="s">
        <v>40</v>
      </c>
      <c r="M16" s="53" t="s">
        <v>39</v>
      </c>
      <c r="N16" s="53" t="s">
        <v>40</v>
      </c>
      <c r="O16" s="184"/>
    </row>
    <row r="17" spans="1:15" ht="18" customHeight="1" x14ac:dyDescent="0.2">
      <c r="A17" s="96" t="s">
        <v>72</v>
      </c>
      <c r="B17" s="97"/>
      <c r="C17" s="97"/>
      <c r="D17" s="97"/>
      <c r="E17" s="97"/>
      <c r="F17" s="97"/>
      <c r="G17" s="98"/>
      <c r="H17" s="98"/>
      <c r="I17" s="98"/>
      <c r="J17" s="98"/>
      <c r="K17" s="98"/>
      <c r="L17" s="98"/>
      <c r="M17" s="98"/>
      <c r="N17" s="98"/>
      <c r="O17" s="100"/>
    </row>
    <row r="18" spans="1:15" ht="18" customHeight="1" x14ac:dyDescent="0.2">
      <c r="A18" s="96" t="s">
        <v>73</v>
      </c>
      <c r="B18" s="97"/>
      <c r="C18" s="97"/>
      <c r="D18" s="97"/>
      <c r="E18" s="97"/>
      <c r="F18" s="97"/>
      <c r="G18" s="98"/>
      <c r="H18" s="98"/>
      <c r="I18" s="98"/>
      <c r="J18" s="98"/>
      <c r="K18" s="98"/>
      <c r="L18" s="98"/>
      <c r="M18" s="98"/>
      <c r="N18" s="98"/>
      <c r="O18" s="100"/>
    </row>
    <row r="19" spans="1:15" ht="19.5" customHeight="1" x14ac:dyDescent="0.2">
      <c r="A19" s="96" t="s">
        <v>74</v>
      </c>
      <c r="B19" s="97"/>
      <c r="C19" s="97"/>
      <c r="D19" s="97"/>
      <c r="E19" s="97"/>
      <c r="F19" s="97"/>
      <c r="G19" s="98"/>
      <c r="H19" s="98"/>
      <c r="I19" s="98"/>
      <c r="J19" s="98"/>
      <c r="K19" s="98"/>
      <c r="L19" s="98"/>
      <c r="M19" s="98"/>
      <c r="N19" s="98"/>
      <c r="O19" s="100"/>
    </row>
    <row r="20" spans="1:15" ht="12.75" customHeight="1" x14ac:dyDescent="0.2">
      <c r="A20" s="113" t="s">
        <v>41</v>
      </c>
      <c r="B20" s="104" t="s">
        <v>2</v>
      </c>
      <c r="C20" s="105"/>
      <c r="D20" s="106"/>
      <c r="E20" s="13" t="s">
        <v>42</v>
      </c>
      <c r="F20" s="50">
        <f>F22+F23+F24+F25+F26</f>
        <v>0</v>
      </c>
      <c r="G20" s="28">
        <f t="shared" ref="G20:N20" si="0">G22+G23+G24+G25+G26</f>
        <v>0</v>
      </c>
      <c r="H20" s="28">
        <f t="shared" si="0"/>
        <v>0</v>
      </c>
      <c r="I20" s="28">
        <f t="shared" si="0"/>
        <v>0</v>
      </c>
      <c r="J20" s="28">
        <f t="shared" si="0"/>
        <v>0</v>
      </c>
      <c r="K20" s="28">
        <f t="shared" si="0"/>
        <v>0</v>
      </c>
      <c r="L20" s="28">
        <f t="shared" si="0"/>
        <v>0</v>
      </c>
      <c r="M20" s="28">
        <f t="shared" si="0"/>
        <v>0</v>
      </c>
      <c r="N20" s="28">
        <f t="shared" si="0"/>
        <v>0</v>
      </c>
      <c r="O20" s="154"/>
    </row>
    <row r="21" spans="1:15" ht="21" customHeight="1" x14ac:dyDescent="0.2">
      <c r="A21" s="114"/>
      <c r="B21" s="107"/>
      <c r="C21" s="108"/>
      <c r="D21" s="109"/>
      <c r="E21" s="14" t="s">
        <v>35</v>
      </c>
      <c r="F21" s="64"/>
      <c r="G21" s="34"/>
      <c r="H21" s="34"/>
      <c r="I21" s="34"/>
      <c r="J21" s="34"/>
      <c r="K21" s="34"/>
      <c r="L21" s="34"/>
      <c r="M21" s="34"/>
      <c r="N21" s="34"/>
      <c r="O21" s="155"/>
    </row>
    <row r="22" spans="1:15" ht="25.5" x14ac:dyDescent="0.2">
      <c r="A22" s="114"/>
      <c r="B22" s="107"/>
      <c r="C22" s="108"/>
      <c r="D22" s="109"/>
      <c r="E22" s="15" t="s">
        <v>43</v>
      </c>
      <c r="F22" s="50">
        <v>0</v>
      </c>
      <c r="G22" s="28"/>
      <c r="H22" s="28"/>
      <c r="I22" s="28"/>
      <c r="J22" s="28"/>
      <c r="K22" s="28"/>
      <c r="L22" s="28"/>
      <c r="M22" s="28"/>
      <c r="N22" s="28"/>
      <c r="O22" s="155"/>
    </row>
    <row r="23" spans="1:15" ht="38.25" x14ac:dyDescent="0.2">
      <c r="A23" s="114"/>
      <c r="B23" s="107"/>
      <c r="C23" s="108"/>
      <c r="D23" s="109"/>
      <c r="E23" s="16" t="s">
        <v>44</v>
      </c>
      <c r="F23" s="50">
        <v>0</v>
      </c>
      <c r="G23" s="28"/>
      <c r="H23" s="28"/>
      <c r="I23" s="28"/>
      <c r="J23" s="28"/>
      <c r="K23" s="28"/>
      <c r="L23" s="28"/>
      <c r="M23" s="28"/>
      <c r="N23" s="28"/>
      <c r="O23" s="155"/>
    </row>
    <row r="24" spans="1:15" ht="44.25" customHeight="1" x14ac:dyDescent="0.2">
      <c r="A24" s="114"/>
      <c r="B24" s="107"/>
      <c r="C24" s="108"/>
      <c r="D24" s="109"/>
      <c r="E24" s="17" t="s">
        <v>45</v>
      </c>
      <c r="F24" s="50">
        <v>0</v>
      </c>
      <c r="G24" s="28"/>
      <c r="H24" s="28"/>
      <c r="I24" s="28"/>
      <c r="J24" s="28"/>
      <c r="K24" s="28"/>
      <c r="L24" s="28"/>
      <c r="M24" s="28"/>
      <c r="N24" s="28"/>
      <c r="O24" s="155"/>
    </row>
    <row r="25" spans="1:15" x14ac:dyDescent="0.2">
      <c r="A25" s="114"/>
      <c r="B25" s="107"/>
      <c r="C25" s="108"/>
      <c r="D25" s="109"/>
      <c r="E25" s="15" t="s">
        <v>46</v>
      </c>
      <c r="F25" s="50">
        <f>F32</f>
        <v>0</v>
      </c>
      <c r="G25" s="77">
        <f t="shared" ref="G25:N25" si="1">G32</f>
        <v>0</v>
      </c>
      <c r="H25" s="77">
        <f t="shared" si="1"/>
        <v>0</v>
      </c>
      <c r="I25" s="77">
        <f t="shared" si="1"/>
        <v>0</v>
      </c>
      <c r="J25" s="77">
        <f t="shared" si="1"/>
        <v>0</v>
      </c>
      <c r="K25" s="77">
        <f t="shared" si="1"/>
        <v>0</v>
      </c>
      <c r="L25" s="77">
        <f t="shared" si="1"/>
        <v>0</v>
      </c>
      <c r="M25" s="77">
        <f t="shared" si="1"/>
        <v>0</v>
      </c>
      <c r="N25" s="77">
        <f t="shared" si="1"/>
        <v>0</v>
      </c>
      <c r="O25" s="155"/>
    </row>
    <row r="26" spans="1:15" ht="30" customHeight="1" x14ac:dyDescent="0.2">
      <c r="A26" s="115"/>
      <c r="B26" s="110"/>
      <c r="C26" s="111"/>
      <c r="D26" s="112"/>
      <c r="E26" s="17" t="s">
        <v>47</v>
      </c>
      <c r="F26" s="50">
        <v>0</v>
      </c>
      <c r="G26" s="28"/>
      <c r="H26" s="28"/>
      <c r="I26" s="28"/>
      <c r="J26" s="28"/>
      <c r="K26" s="28"/>
      <c r="L26" s="28"/>
      <c r="M26" s="28"/>
      <c r="N26" s="28"/>
      <c r="O26" s="156"/>
    </row>
    <row r="27" spans="1:15" ht="12.75" customHeight="1" x14ac:dyDescent="0.2">
      <c r="A27" s="113" t="s">
        <v>63</v>
      </c>
      <c r="B27" s="139" t="s">
        <v>3</v>
      </c>
      <c r="C27" s="104" t="s">
        <v>4</v>
      </c>
      <c r="D27" s="163"/>
      <c r="E27" s="13" t="s">
        <v>42</v>
      </c>
      <c r="F27" s="50">
        <f t="shared" ref="F27:N27" si="2">F29+F30+F31+F32+F33</f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188" t="s">
        <v>5</v>
      </c>
    </row>
    <row r="28" spans="1:15" ht="21" customHeight="1" x14ac:dyDescent="0.2">
      <c r="A28" s="114"/>
      <c r="B28" s="140"/>
      <c r="C28" s="164"/>
      <c r="D28" s="165"/>
      <c r="E28" s="14" t="s">
        <v>35</v>
      </c>
      <c r="F28" s="64"/>
      <c r="G28" s="34"/>
      <c r="H28" s="34"/>
      <c r="I28" s="34"/>
      <c r="J28" s="34"/>
      <c r="K28" s="34"/>
      <c r="L28" s="34"/>
      <c r="M28" s="34"/>
      <c r="N28" s="34"/>
      <c r="O28" s="189"/>
    </row>
    <row r="29" spans="1:15" ht="25.5" x14ac:dyDescent="0.2">
      <c r="A29" s="114"/>
      <c r="B29" s="140"/>
      <c r="C29" s="164"/>
      <c r="D29" s="165"/>
      <c r="E29" s="15" t="s">
        <v>43</v>
      </c>
      <c r="F29" s="50">
        <v>0</v>
      </c>
      <c r="G29" s="28"/>
      <c r="H29" s="28"/>
      <c r="I29" s="28"/>
      <c r="J29" s="28"/>
      <c r="K29" s="28"/>
      <c r="L29" s="28"/>
      <c r="M29" s="28"/>
      <c r="N29" s="28"/>
      <c r="O29" s="189"/>
    </row>
    <row r="30" spans="1:15" ht="38.25" x14ac:dyDescent="0.2">
      <c r="A30" s="114"/>
      <c r="B30" s="140"/>
      <c r="C30" s="164"/>
      <c r="D30" s="165"/>
      <c r="E30" s="16" t="s">
        <v>44</v>
      </c>
      <c r="F30" s="50">
        <v>0</v>
      </c>
      <c r="G30" s="28"/>
      <c r="H30" s="28"/>
      <c r="I30" s="28"/>
      <c r="J30" s="28"/>
      <c r="K30" s="28"/>
      <c r="L30" s="28"/>
      <c r="M30" s="28"/>
      <c r="N30" s="28"/>
      <c r="O30" s="189"/>
    </row>
    <row r="31" spans="1:15" ht="44.25" customHeight="1" x14ac:dyDescent="0.2">
      <c r="A31" s="114"/>
      <c r="B31" s="140"/>
      <c r="C31" s="164"/>
      <c r="D31" s="165"/>
      <c r="E31" s="17" t="s">
        <v>45</v>
      </c>
      <c r="F31" s="50">
        <v>0</v>
      </c>
      <c r="G31" s="28"/>
      <c r="H31" s="28"/>
      <c r="I31" s="28"/>
      <c r="J31" s="28"/>
      <c r="K31" s="28"/>
      <c r="L31" s="28"/>
      <c r="M31" s="28"/>
      <c r="N31" s="28"/>
      <c r="O31" s="189"/>
    </row>
    <row r="32" spans="1:15" x14ac:dyDescent="0.2">
      <c r="A32" s="114"/>
      <c r="B32" s="140"/>
      <c r="C32" s="164"/>
      <c r="D32" s="165"/>
      <c r="E32" s="15" t="s">
        <v>46</v>
      </c>
      <c r="F32" s="50">
        <v>0</v>
      </c>
      <c r="G32" s="40">
        <v>0</v>
      </c>
      <c r="H32" s="40">
        <v>0</v>
      </c>
      <c r="I32" s="40">
        <f>G32</f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189"/>
    </row>
    <row r="33" spans="1:15" ht="30" customHeight="1" x14ac:dyDescent="0.2">
      <c r="A33" s="114"/>
      <c r="B33" s="160"/>
      <c r="C33" s="166"/>
      <c r="D33" s="167"/>
      <c r="E33" s="16" t="s">
        <v>47</v>
      </c>
      <c r="F33" s="65">
        <v>0</v>
      </c>
      <c r="G33" s="29"/>
      <c r="H33" s="29"/>
      <c r="I33" s="29"/>
      <c r="J33" s="29"/>
      <c r="K33" s="29"/>
      <c r="L33" s="29"/>
      <c r="M33" s="29"/>
      <c r="N33" s="29"/>
      <c r="O33" s="189"/>
    </row>
    <row r="34" spans="1:15" s="54" customFormat="1" ht="27" customHeight="1" x14ac:dyDescent="0.2">
      <c r="A34" s="190" t="s">
        <v>69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2"/>
    </row>
    <row r="35" spans="1:15" ht="12.75" customHeight="1" x14ac:dyDescent="0.2">
      <c r="A35" s="175" t="s">
        <v>7</v>
      </c>
      <c r="B35" s="187" t="s">
        <v>6</v>
      </c>
      <c r="C35" s="164" t="s">
        <v>4</v>
      </c>
      <c r="D35" s="132"/>
      <c r="E35" s="71" t="s">
        <v>42</v>
      </c>
      <c r="F35" s="72">
        <f t="shared" ref="F35:N35" si="3">F37+F38+F39+F40+F41</f>
        <v>0</v>
      </c>
      <c r="G35" s="73">
        <f t="shared" si="3"/>
        <v>0</v>
      </c>
      <c r="H35" s="73">
        <f t="shared" si="3"/>
        <v>0</v>
      </c>
      <c r="I35" s="73">
        <f t="shared" si="3"/>
        <v>0</v>
      </c>
      <c r="J35" s="73">
        <f t="shared" si="3"/>
        <v>0</v>
      </c>
      <c r="K35" s="73">
        <f t="shared" si="3"/>
        <v>0</v>
      </c>
      <c r="L35" s="73">
        <f t="shared" si="3"/>
        <v>0</v>
      </c>
      <c r="M35" s="73">
        <f t="shared" si="3"/>
        <v>0</v>
      </c>
      <c r="N35" s="73">
        <f t="shared" si="3"/>
        <v>0</v>
      </c>
      <c r="O35" s="176"/>
    </row>
    <row r="36" spans="1:15" ht="18.75" customHeight="1" x14ac:dyDescent="0.2">
      <c r="A36" s="114"/>
      <c r="B36" s="140"/>
      <c r="C36" s="130"/>
      <c r="D36" s="132"/>
      <c r="E36" s="14" t="s">
        <v>35</v>
      </c>
      <c r="F36" s="64"/>
      <c r="G36" s="34"/>
      <c r="H36" s="34"/>
      <c r="I36" s="34"/>
      <c r="J36" s="34"/>
      <c r="K36" s="34"/>
      <c r="L36" s="34"/>
      <c r="M36" s="34"/>
      <c r="N36" s="34"/>
      <c r="O36" s="177"/>
    </row>
    <row r="37" spans="1:15" ht="25.5" x14ac:dyDescent="0.2">
      <c r="A37" s="114"/>
      <c r="B37" s="140"/>
      <c r="C37" s="130"/>
      <c r="D37" s="132"/>
      <c r="E37" s="15" t="s">
        <v>43</v>
      </c>
      <c r="F37" s="50">
        <v>0</v>
      </c>
      <c r="G37" s="28"/>
      <c r="H37" s="28"/>
      <c r="I37" s="28"/>
      <c r="J37" s="28"/>
      <c r="K37" s="28"/>
      <c r="L37" s="28"/>
      <c r="M37" s="28"/>
      <c r="N37" s="28"/>
      <c r="O37" s="177"/>
    </row>
    <row r="38" spans="1:15" ht="38.25" x14ac:dyDescent="0.2">
      <c r="A38" s="114"/>
      <c r="B38" s="140"/>
      <c r="C38" s="130"/>
      <c r="D38" s="132"/>
      <c r="E38" s="16" t="s">
        <v>44</v>
      </c>
      <c r="F38" s="50">
        <v>0</v>
      </c>
      <c r="G38" s="28"/>
      <c r="H38" s="28"/>
      <c r="I38" s="28"/>
      <c r="J38" s="28"/>
      <c r="K38" s="28"/>
      <c r="L38" s="28"/>
      <c r="M38" s="28"/>
      <c r="N38" s="28"/>
      <c r="O38" s="177"/>
    </row>
    <row r="39" spans="1:15" ht="42" customHeight="1" x14ac:dyDescent="0.2">
      <c r="A39" s="114"/>
      <c r="B39" s="140"/>
      <c r="C39" s="130"/>
      <c r="D39" s="132"/>
      <c r="E39" s="17" t="s">
        <v>45</v>
      </c>
      <c r="F39" s="50">
        <v>0</v>
      </c>
      <c r="G39" s="28"/>
      <c r="H39" s="28"/>
      <c r="I39" s="28"/>
      <c r="J39" s="28"/>
      <c r="K39" s="28"/>
      <c r="L39" s="28"/>
      <c r="M39" s="28"/>
      <c r="N39" s="28"/>
      <c r="O39" s="177"/>
    </row>
    <row r="40" spans="1:15" ht="20.25" customHeight="1" x14ac:dyDescent="0.2">
      <c r="A40" s="114"/>
      <c r="B40" s="140"/>
      <c r="C40" s="130"/>
      <c r="D40" s="132"/>
      <c r="E40" s="15" t="s">
        <v>46</v>
      </c>
      <c r="F40" s="5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177"/>
    </row>
    <row r="41" spans="1:15" ht="29.25" customHeight="1" x14ac:dyDescent="0.2">
      <c r="A41" s="114"/>
      <c r="B41" s="160"/>
      <c r="C41" s="133"/>
      <c r="D41" s="135"/>
      <c r="E41" s="16" t="s">
        <v>47</v>
      </c>
      <c r="F41" s="65">
        <v>0</v>
      </c>
      <c r="G41" s="29"/>
      <c r="H41" s="29"/>
      <c r="I41" s="29"/>
      <c r="J41" s="29"/>
      <c r="K41" s="29"/>
      <c r="L41" s="29"/>
      <c r="M41" s="29"/>
      <c r="N41" s="29"/>
      <c r="O41" s="178"/>
    </row>
    <row r="42" spans="1:15" ht="12.75" customHeight="1" x14ac:dyDescent="0.2">
      <c r="A42" s="113" t="s">
        <v>8</v>
      </c>
      <c r="B42" s="139" t="s">
        <v>9</v>
      </c>
      <c r="C42" s="104" t="s">
        <v>4</v>
      </c>
      <c r="D42" s="163"/>
      <c r="E42" s="13" t="s">
        <v>42</v>
      </c>
      <c r="F42" s="50">
        <f t="shared" ref="F42:N42" si="4">F44+F45+F46+F47+F48</f>
        <v>0</v>
      </c>
      <c r="G42" s="28">
        <f t="shared" si="4"/>
        <v>0</v>
      </c>
      <c r="H42" s="28">
        <f t="shared" si="4"/>
        <v>0</v>
      </c>
      <c r="I42" s="28">
        <f t="shared" si="4"/>
        <v>0</v>
      </c>
      <c r="J42" s="28">
        <f t="shared" si="4"/>
        <v>0</v>
      </c>
      <c r="K42" s="28">
        <f t="shared" si="4"/>
        <v>0</v>
      </c>
      <c r="L42" s="28">
        <f t="shared" si="4"/>
        <v>0</v>
      </c>
      <c r="M42" s="28">
        <f t="shared" si="4"/>
        <v>0</v>
      </c>
      <c r="N42" s="28">
        <f t="shared" si="4"/>
        <v>0</v>
      </c>
      <c r="O42" s="161" t="s">
        <v>5</v>
      </c>
    </row>
    <row r="43" spans="1:15" ht="18.75" customHeight="1" x14ac:dyDescent="0.2">
      <c r="A43" s="114"/>
      <c r="B43" s="140"/>
      <c r="C43" s="164"/>
      <c r="D43" s="165"/>
      <c r="E43" s="14" t="s">
        <v>35</v>
      </c>
      <c r="F43" s="64"/>
      <c r="G43" s="34"/>
      <c r="H43" s="34"/>
      <c r="I43" s="34"/>
      <c r="J43" s="34"/>
      <c r="K43" s="34"/>
      <c r="L43" s="34"/>
      <c r="M43" s="34"/>
      <c r="N43" s="34"/>
      <c r="O43" s="162"/>
    </row>
    <row r="44" spans="1:15" ht="25.5" x14ac:dyDescent="0.2">
      <c r="A44" s="114"/>
      <c r="B44" s="140"/>
      <c r="C44" s="164"/>
      <c r="D44" s="165"/>
      <c r="E44" s="15" t="s">
        <v>43</v>
      </c>
      <c r="F44" s="50">
        <v>0</v>
      </c>
      <c r="G44" s="28"/>
      <c r="H44" s="28"/>
      <c r="I44" s="28"/>
      <c r="J44" s="28"/>
      <c r="K44" s="28"/>
      <c r="L44" s="28"/>
      <c r="M44" s="28"/>
      <c r="N44" s="28"/>
      <c r="O44" s="162"/>
    </row>
    <row r="45" spans="1:15" ht="38.25" x14ac:dyDescent="0.2">
      <c r="A45" s="114"/>
      <c r="B45" s="140"/>
      <c r="C45" s="164"/>
      <c r="D45" s="165"/>
      <c r="E45" s="16" t="s">
        <v>44</v>
      </c>
      <c r="F45" s="50">
        <v>0</v>
      </c>
      <c r="G45" s="28"/>
      <c r="H45" s="28"/>
      <c r="I45" s="28"/>
      <c r="J45" s="28"/>
      <c r="K45" s="28"/>
      <c r="L45" s="28"/>
      <c r="M45" s="28"/>
      <c r="N45" s="28"/>
      <c r="O45" s="162"/>
    </row>
    <row r="46" spans="1:15" ht="40.5" customHeight="1" x14ac:dyDescent="0.2">
      <c r="A46" s="114"/>
      <c r="B46" s="140"/>
      <c r="C46" s="164"/>
      <c r="D46" s="165"/>
      <c r="E46" s="17" t="s">
        <v>45</v>
      </c>
      <c r="F46" s="50">
        <v>0</v>
      </c>
      <c r="G46" s="28"/>
      <c r="H46" s="28"/>
      <c r="I46" s="28"/>
      <c r="J46" s="28"/>
      <c r="K46" s="28"/>
      <c r="L46" s="28"/>
      <c r="M46" s="28"/>
      <c r="N46" s="28"/>
      <c r="O46" s="162"/>
    </row>
    <row r="47" spans="1:15" x14ac:dyDescent="0.2">
      <c r="A47" s="114"/>
      <c r="B47" s="140"/>
      <c r="C47" s="164"/>
      <c r="D47" s="165"/>
      <c r="E47" s="15" t="s">
        <v>46</v>
      </c>
      <c r="F47" s="5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162"/>
    </row>
    <row r="48" spans="1:15" ht="28.5" customHeight="1" x14ac:dyDescent="0.2">
      <c r="A48" s="114"/>
      <c r="B48" s="160"/>
      <c r="C48" s="166"/>
      <c r="D48" s="167"/>
      <c r="E48" s="16" t="s">
        <v>47</v>
      </c>
      <c r="F48" s="65">
        <v>0</v>
      </c>
      <c r="G48" s="29"/>
      <c r="H48" s="29"/>
      <c r="I48" s="29"/>
      <c r="J48" s="29"/>
      <c r="K48" s="29"/>
      <c r="L48" s="29"/>
      <c r="M48" s="29"/>
      <c r="N48" s="29"/>
      <c r="O48" s="162"/>
    </row>
    <row r="49" spans="1:15" ht="19.5" customHeight="1" x14ac:dyDescent="0.2">
      <c r="A49" s="179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1"/>
    </row>
    <row r="50" spans="1:15" ht="24" customHeight="1" x14ac:dyDescent="0.2">
      <c r="A50" s="113" t="s">
        <v>10</v>
      </c>
      <c r="B50" s="139" t="s">
        <v>11</v>
      </c>
      <c r="C50" s="104" t="s">
        <v>4</v>
      </c>
      <c r="D50" s="129"/>
      <c r="E50" s="13" t="s">
        <v>42</v>
      </c>
      <c r="F50" s="50">
        <f t="shared" ref="F50:N50" si="5">F52+F53+F54+F55+F56</f>
        <v>470</v>
      </c>
      <c r="G50" s="28">
        <f t="shared" si="5"/>
        <v>0</v>
      </c>
      <c r="H50" s="28">
        <f t="shared" si="5"/>
        <v>0</v>
      </c>
      <c r="I50" s="28">
        <f t="shared" si="5"/>
        <v>0</v>
      </c>
      <c r="J50" s="28">
        <f t="shared" si="5"/>
        <v>0</v>
      </c>
      <c r="K50" s="28">
        <f t="shared" si="5"/>
        <v>0</v>
      </c>
      <c r="L50" s="28">
        <f t="shared" si="5"/>
        <v>0</v>
      </c>
      <c r="M50" s="28">
        <f t="shared" si="5"/>
        <v>0</v>
      </c>
      <c r="N50" s="28">
        <f t="shared" si="5"/>
        <v>0</v>
      </c>
      <c r="O50" s="154"/>
    </row>
    <row r="51" spans="1:15" ht="20.25" customHeight="1" x14ac:dyDescent="0.2">
      <c r="A51" s="114"/>
      <c r="B51" s="140"/>
      <c r="C51" s="130"/>
      <c r="D51" s="132"/>
      <c r="E51" s="14" t="s">
        <v>35</v>
      </c>
      <c r="F51" s="64"/>
      <c r="G51" s="34"/>
      <c r="H51" s="34"/>
      <c r="I51" s="34"/>
      <c r="J51" s="34"/>
      <c r="K51" s="34"/>
      <c r="L51" s="34"/>
      <c r="M51" s="34"/>
      <c r="N51" s="34"/>
      <c r="O51" s="155"/>
    </row>
    <row r="52" spans="1:15" ht="33" customHeight="1" x14ac:dyDescent="0.2">
      <c r="A52" s="114"/>
      <c r="B52" s="140"/>
      <c r="C52" s="130"/>
      <c r="D52" s="132"/>
      <c r="E52" s="15" t="s">
        <v>43</v>
      </c>
      <c r="F52" s="50">
        <v>0</v>
      </c>
      <c r="G52" s="28"/>
      <c r="H52" s="28"/>
      <c r="I52" s="28"/>
      <c r="J52" s="28"/>
      <c r="K52" s="28"/>
      <c r="L52" s="28"/>
      <c r="M52" s="28"/>
      <c r="N52" s="28"/>
      <c r="O52" s="155"/>
    </row>
    <row r="53" spans="1:15" ht="38.25" x14ac:dyDescent="0.2">
      <c r="A53" s="114"/>
      <c r="B53" s="140"/>
      <c r="C53" s="130"/>
      <c r="D53" s="132"/>
      <c r="E53" s="16" t="s">
        <v>44</v>
      </c>
      <c r="F53" s="50">
        <v>0</v>
      </c>
      <c r="G53" s="28"/>
      <c r="H53" s="28"/>
      <c r="I53" s="28"/>
      <c r="J53" s="28"/>
      <c r="K53" s="28"/>
      <c r="L53" s="28"/>
      <c r="M53" s="28"/>
      <c r="N53" s="28"/>
      <c r="O53" s="155"/>
    </row>
    <row r="54" spans="1:15" ht="40.5" customHeight="1" x14ac:dyDescent="0.2">
      <c r="A54" s="114"/>
      <c r="B54" s="140"/>
      <c r="C54" s="130"/>
      <c r="D54" s="132"/>
      <c r="E54" s="17" t="s">
        <v>45</v>
      </c>
      <c r="F54" s="50">
        <v>0</v>
      </c>
      <c r="G54" s="28"/>
      <c r="H54" s="28"/>
      <c r="I54" s="28"/>
      <c r="J54" s="28"/>
      <c r="K54" s="28"/>
      <c r="L54" s="28"/>
      <c r="M54" s="28"/>
      <c r="N54" s="28"/>
      <c r="O54" s="155"/>
    </row>
    <row r="55" spans="1:15" x14ac:dyDescent="0.2">
      <c r="A55" s="114"/>
      <c r="B55" s="140"/>
      <c r="C55" s="130"/>
      <c r="D55" s="132"/>
      <c r="E55" s="15" t="s">
        <v>46</v>
      </c>
      <c r="F55" s="50">
        <f>F62</f>
        <v>470</v>
      </c>
      <c r="G55" s="40">
        <v>0</v>
      </c>
      <c r="H55" s="40">
        <v>0</v>
      </c>
      <c r="I55" s="40">
        <f>G55+0</f>
        <v>0</v>
      </c>
      <c r="J55" s="40">
        <v>0</v>
      </c>
      <c r="K55" s="40">
        <f>I55+0</f>
        <v>0</v>
      </c>
      <c r="L55" s="40">
        <v>0</v>
      </c>
      <c r="M55" s="40">
        <f>K55+0</f>
        <v>0</v>
      </c>
      <c r="N55" s="40">
        <v>0</v>
      </c>
      <c r="O55" s="155"/>
    </row>
    <row r="56" spans="1:15" ht="36" customHeight="1" x14ac:dyDescent="0.2">
      <c r="A56" s="115"/>
      <c r="B56" s="140"/>
      <c r="C56" s="133"/>
      <c r="D56" s="135"/>
      <c r="E56" s="17" t="s">
        <v>47</v>
      </c>
      <c r="F56" s="50">
        <v>0</v>
      </c>
      <c r="G56" s="28"/>
      <c r="H56" s="28"/>
      <c r="I56" s="28"/>
      <c r="J56" s="28"/>
      <c r="K56" s="28"/>
      <c r="L56" s="28"/>
      <c r="M56" s="28"/>
      <c r="N56" s="28"/>
      <c r="O56" s="156"/>
    </row>
    <row r="57" spans="1:15" ht="17.25" customHeight="1" x14ac:dyDescent="0.2">
      <c r="A57" s="113" t="s">
        <v>12</v>
      </c>
      <c r="B57" s="139" t="s">
        <v>13</v>
      </c>
      <c r="C57" s="104" t="s">
        <v>4</v>
      </c>
      <c r="D57" s="129"/>
      <c r="E57" s="13" t="s">
        <v>42</v>
      </c>
      <c r="F57" s="50">
        <f t="shared" ref="F57:N57" si="6">F59+F60+F61+F62+F63</f>
        <v>470</v>
      </c>
      <c r="G57" s="28">
        <f t="shared" si="6"/>
        <v>0</v>
      </c>
      <c r="H57" s="28">
        <f t="shared" si="6"/>
        <v>0</v>
      </c>
      <c r="I57" s="28">
        <f t="shared" si="6"/>
        <v>0</v>
      </c>
      <c r="J57" s="28">
        <f t="shared" si="6"/>
        <v>0</v>
      </c>
      <c r="K57" s="28">
        <f t="shared" si="6"/>
        <v>0</v>
      </c>
      <c r="L57" s="28">
        <f t="shared" si="6"/>
        <v>0</v>
      </c>
      <c r="M57" s="28">
        <f t="shared" si="6"/>
        <v>0</v>
      </c>
      <c r="N57" s="28">
        <f t="shared" si="6"/>
        <v>0</v>
      </c>
      <c r="O57" s="154"/>
    </row>
    <row r="58" spans="1:15" ht="18.75" customHeight="1" x14ac:dyDescent="0.2">
      <c r="A58" s="114"/>
      <c r="B58" s="140"/>
      <c r="C58" s="130"/>
      <c r="D58" s="132"/>
      <c r="E58" s="14" t="s">
        <v>35</v>
      </c>
      <c r="F58" s="64"/>
      <c r="G58" s="34"/>
      <c r="H58" s="34"/>
      <c r="I58" s="34"/>
      <c r="J58" s="34"/>
      <c r="K58" s="34"/>
      <c r="L58" s="34"/>
      <c r="M58" s="34"/>
      <c r="N58" s="34"/>
      <c r="O58" s="155"/>
    </row>
    <row r="59" spans="1:15" ht="25.5" x14ac:dyDescent="0.2">
      <c r="A59" s="114"/>
      <c r="B59" s="140"/>
      <c r="C59" s="130"/>
      <c r="D59" s="132"/>
      <c r="E59" s="15" t="s">
        <v>43</v>
      </c>
      <c r="F59" s="50">
        <v>0</v>
      </c>
      <c r="G59" s="28"/>
      <c r="H59" s="28"/>
      <c r="I59" s="28"/>
      <c r="J59" s="28"/>
      <c r="K59" s="28"/>
      <c r="L59" s="28"/>
      <c r="M59" s="28"/>
      <c r="N59" s="28"/>
      <c r="O59" s="155"/>
    </row>
    <row r="60" spans="1:15" ht="38.25" x14ac:dyDescent="0.2">
      <c r="A60" s="114"/>
      <c r="B60" s="140"/>
      <c r="C60" s="130"/>
      <c r="D60" s="132"/>
      <c r="E60" s="16" t="s">
        <v>44</v>
      </c>
      <c r="F60" s="50">
        <v>0</v>
      </c>
      <c r="G60" s="28"/>
      <c r="H60" s="28"/>
      <c r="I60" s="28"/>
      <c r="J60" s="28"/>
      <c r="K60" s="28"/>
      <c r="L60" s="28"/>
      <c r="M60" s="28"/>
      <c r="N60" s="28"/>
      <c r="O60" s="155"/>
    </row>
    <row r="61" spans="1:15" ht="39" customHeight="1" x14ac:dyDescent="0.2">
      <c r="A61" s="114"/>
      <c r="B61" s="140"/>
      <c r="C61" s="130"/>
      <c r="D61" s="132"/>
      <c r="E61" s="17" t="s">
        <v>45</v>
      </c>
      <c r="F61" s="50">
        <v>0</v>
      </c>
      <c r="G61" s="28"/>
      <c r="H61" s="28"/>
      <c r="I61" s="28"/>
      <c r="J61" s="28"/>
      <c r="K61" s="28"/>
      <c r="L61" s="28"/>
      <c r="M61" s="28"/>
      <c r="N61" s="28"/>
      <c r="O61" s="155"/>
    </row>
    <row r="62" spans="1:15" x14ac:dyDescent="0.2">
      <c r="A62" s="114"/>
      <c r="B62" s="140"/>
      <c r="C62" s="130"/>
      <c r="D62" s="132"/>
      <c r="E62" s="15" t="s">
        <v>46</v>
      </c>
      <c r="F62" s="50">
        <v>470</v>
      </c>
      <c r="G62" s="40">
        <v>0</v>
      </c>
      <c r="H62" s="40">
        <v>0</v>
      </c>
      <c r="I62" s="40">
        <f>G62+0</f>
        <v>0</v>
      </c>
      <c r="J62" s="40">
        <v>0</v>
      </c>
      <c r="K62" s="40">
        <f>I62+0</f>
        <v>0</v>
      </c>
      <c r="L62" s="40">
        <v>0</v>
      </c>
      <c r="M62" s="40">
        <f>K62+0</f>
        <v>0</v>
      </c>
      <c r="N62" s="40">
        <v>0</v>
      </c>
      <c r="O62" s="155"/>
    </row>
    <row r="63" spans="1:15" ht="27" customHeight="1" x14ac:dyDescent="0.2">
      <c r="A63" s="115"/>
      <c r="B63" s="140"/>
      <c r="C63" s="133"/>
      <c r="D63" s="135"/>
      <c r="E63" s="17" t="s">
        <v>47</v>
      </c>
      <c r="F63" s="50">
        <v>0</v>
      </c>
      <c r="G63" s="28"/>
      <c r="H63" s="28"/>
      <c r="I63" s="28"/>
      <c r="J63" s="28"/>
      <c r="K63" s="28"/>
      <c r="L63" s="28"/>
      <c r="M63" s="28"/>
      <c r="N63" s="28"/>
      <c r="O63" s="156"/>
    </row>
    <row r="64" spans="1:15" ht="53.25" customHeight="1" x14ac:dyDescent="0.2">
      <c r="A64" s="157" t="s">
        <v>70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9"/>
    </row>
    <row r="65" spans="1:15" ht="12.75" customHeight="1" x14ac:dyDescent="0.2">
      <c r="A65" s="113" t="s">
        <v>20</v>
      </c>
      <c r="B65" s="139" t="s">
        <v>19</v>
      </c>
      <c r="C65" s="104" t="s">
        <v>24</v>
      </c>
      <c r="D65" s="129"/>
      <c r="E65" s="13" t="s">
        <v>42</v>
      </c>
      <c r="F65" s="50">
        <f t="shared" ref="F65:N65" si="7">F67+F68+F69+F70+F71</f>
        <v>0</v>
      </c>
      <c r="G65" s="28">
        <f t="shared" si="7"/>
        <v>0</v>
      </c>
      <c r="H65" s="28">
        <f t="shared" si="7"/>
        <v>0</v>
      </c>
      <c r="I65" s="28">
        <f t="shared" si="7"/>
        <v>0</v>
      </c>
      <c r="J65" s="28">
        <f t="shared" si="7"/>
        <v>0</v>
      </c>
      <c r="K65" s="28">
        <f t="shared" si="7"/>
        <v>0</v>
      </c>
      <c r="L65" s="28">
        <f t="shared" si="7"/>
        <v>0</v>
      </c>
      <c r="M65" s="28">
        <f t="shared" si="7"/>
        <v>0</v>
      </c>
      <c r="N65" s="28">
        <f t="shared" si="7"/>
        <v>0</v>
      </c>
      <c r="O65" s="154"/>
    </row>
    <row r="66" spans="1:15" x14ac:dyDescent="0.2">
      <c r="A66" s="114"/>
      <c r="B66" s="140"/>
      <c r="C66" s="130"/>
      <c r="D66" s="132"/>
      <c r="E66" s="14" t="s">
        <v>35</v>
      </c>
      <c r="F66" s="64"/>
      <c r="G66" s="34"/>
      <c r="H66" s="34"/>
      <c r="I66" s="34"/>
      <c r="J66" s="34"/>
      <c r="K66" s="34"/>
      <c r="L66" s="34"/>
      <c r="M66" s="34"/>
      <c r="N66" s="34"/>
      <c r="O66" s="155"/>
    </row>
    <row r="67" spans="1:15" ht="25.5" x14ac:dyDescent="0.2">
      <c r="A67" s="114"/>
      <c r="B67" s="140"/>
      <c r="C67" s="130"/>
      <c r="D67" s="132"/>
      <c r="E67" s="15" t="s">
        <v>43</v>
      </c>
      <c r="F67" s="50">
        <v>0</v>
      </c>
      <c r="G67" s="28"/>
      <c r="H67" s="28"/>
      <c r="I67" s="28"/>
      <c r="J67" s="28"/>
      <c r="K67" s="28"/>
      <c r="L67" s="28"/>
      <c r="M67" s="28"/>
      <c r="N67" s="28"/>
      <c r="O67" s="155"/>
    </row>
    <row r="68" spans="1:15" ht="36.75" customHeight="1" x14ac:dyDescent="0.2">
      <c r="A68" s="114"/>
      <c r="B68" s="140"/>
      <c r="C68" s="130"/>
      <c r="D68" s="132"/>
      <c r="E68" s="16" t="s">
        <v>44</v>
      </c>
      <c r="F68" s="50">
        <v>0</v>
      </c>
      <c r="G68" s="28"/>
      <c r="H68" s="28"/>
      <c r="I68" s="28"/>
      <c r="J68" s="28"/>
      <c r="K68" s="28"/>
      <c r="L68" s="28"/>
      <c r="M68" s="28"/>
      <c r="N68" s="28"/>
      <c r="O68" s="155"/>
    </row>
    <row r="69" spans="1:15" ht="39" customHeight="1" x14ac:dyDescent="0.2">
      <c r="A69" s="114"/>
      <c r="B69" s="140"/>
      <c r="C69" s="130"/>
      <c r="D69" s="132"/>
      <c r="E69" s="17" t="s">
        <v>45</v>
      </c>
      <c r="F69" s="50">
        <v>0</v>
      </c>
      <c r="G69" s="28"/>
      <c r="H69" s="28"/>
      <c r="I69" s="28"/>
      <c r="J69" s="28"/>
      <c r="K69" s="28"/>
      <c r="L69" s="28"/>
      <c r="M69" s="28"/>
      <c r="N69" s="28"/>
      <c r="O69" s="155"/>
    </row>
    <row r="70" spans="1:15" x14ac:dyDescent="0.2">
      <c r="A70" s="114"/>
      <c r="B70" s="140"/>
      <c r="C70" s="130"/>
      <c r="D70" s="132"/>
      <c r="E70" s="15" t="s">
        <v>46</v>
      </c>
      <c r="F70" s="50">
        <v>0</v>
      </c>
      <c r="G70" s="40">
        <v>0</v>
      </c>
      <c r="H70" s="40">
        <v>0</v>
      </c>
      <c r="I70" s="40">
        <f>G70+0</f>
        <v>0</v>
      </c>
      <c r="J70" s="40">
        <v>0</v>
      </c>
      <c r="K70" s="40">
        <f>I70+0</f>
        <v>0</v>
      </c>
      <c r="L70" s="40">
        <v>0</v>
      </c>
      <c r="M70" s="40">
        <f>K70+0</f>
        <v>0</v>
      </c>
      <c r="N70" s="40">
        <v>0</v>
      </c>
      <c r="O70" s="155"/>
    </row>
    <row r="71" spans="1:15" ht="29.25" customHeight="1" x14ac:dyDescent="0.2">
      <c r="A71" s="115"/>
      <c r="B71" s="140"/>
      <c r="C71" s="133"/>
      <c r="D71" s="135"/>
      <c r="E71" s="17" t="s">
        <v>47</v>
      </c>
      <c r="F71" s="50">
        <v>0</v>
      </c>
      <c r="G71" s="28"/>
      <c r="H71" s="28"/>
      <c r="I71" s="28"/>
      <c r="J71" s="28"/>
      <c r="K71" s="28"/>
      <c r="L71" s="28"/>
      <c r="M71" s="28"/>
      <c r="N71" s="28"/>
      <c r="O71" s="156"/>
    </row>
    <row r="72" spans="1:15" ht="16.5" customHeight="1" x14ac:dyDescent="0.2">
      <c r="A72" s="157" t="s">
        <v>21</v>
      </c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9"/>
    </row>
    <row r="73" spans="1:15" ht="12.75" customHeight="1" x14ac:dyDescent="0.2">
      <c r="A73" s="113" t="s">
        <v>22</v>
      </c>
      <c r="B73" s="139" t="s">
        <v>23</v>
      </c>
      <c r="C73" s="141" t="s">
        <v>4</v>
      </c>
      <c r="D73" s="142"/>
      <c r="E73" s="13" t="s">
        <v>42</v>
      </c>
      <c r="F73" s="50">
        <f t="shared" ref="F73:N73" si="8">F75+F76+F77+F78+F79</f>
        <v>0</v>
      </c>
      <c r="G73" s="28">
        <f t="shared" si="8"/>
        <v>0</v>
      </c>
      <c r="H73" s="28">
        <f t="shared" si="8"/>
        <v>0</v>
      </c>
      <c r="I73" s="28">
        <f t="shared" si="8"/>
        <v>0</v>
      </c>
      <c r="J73" s="28">
        <f t="shared" si="8"/>
        <v>0</v>
      </c>
      <c r="K73" s="28">
        <f t="shared" si="8"/>
        <v>0</v>
      </c>
      <c r="L73" s="28">
        <f t="shared" si="8"/>
        <v>0</v>
      </c>
      <c r="M73" s="28">
        <f t="shared" si="8"/>
        <v>0</v>
      </c>
      <c r="N73" s="28">
        <f t="shared" si="8"/>
        <v>0</v>
      </c>
      <c r="O73" s="171" t="s">
        <v>5</v>
      </c>
    </row>
    <row r="74" spans="1:15" x14ac:dyDescent="0.2">
      <c r="A74" s="114"/>
      <c r="B74" s="140"/>
      <c r="C74" s="143"/>
      <c r="D74" s="144"/>
      <c r="E74" s="14" t="s">
        <v>35</v>
      </c>
      <c r="F74" s="64"/>
      <c r="G74" s="34"/>
      <c r="H74" s="34"/>
      <c r="I74" s="34"/>
      <c r="J74" s="34"/>
      <c r="K74" s="34"/>
      <c r="L74" s="34"/>
      <c r="M74" s="34"/>
      <c r="N74" s="34"/>
      <c r="O74" s="172"/>
    </row>
    <row r="75" spans="1:15" ht="25.5" x14ac:dyDescent="0.2">
      <c r="A75" s="114"/>
      <c r="B75" s="140"/>
      <c r="C75" s="143"/>
      <c r="D75" s="144"/>
      <c r="E75" s="15" t="s">
        <v>43</v>
      </c>
      <c r="F75" s="50">
        <v>0</v>
      </c>
      <c r="G75" s="28"/>
      <c r="H75" s="28"/>
      <c r="I75" s="28"/>
      <c r="J75" s="28"/>
      <c r="K75" s="28"/>
      <c r="L75" s="28"/>
      <c r="M75" s="28"/>
      <c r="N75" s="28"/>
      <c r="O75" s="172"/>
    </row>
    <row r="76" spans="1:15" ht="38.25" x14ac:dyDescent="0.2">
      <c r="A76" s="114"/>
      <c r="B76" s="140"/>
      <c r="C76" s="143"/>
      <c r="D76" s="144"/>
      <c r="E76" s="16" t="s">
        <v>44</v>
      </c>
      <c r="F76" s="50">
        <v>0</v>
      </c>
      <c r="G76" s="28"/>
      <c r="H76" s="28"/>
      <c r="I76" s="28"/>
      <c r="J76" s="28"/>
      <c r="K76" s="28"/>
      <c r="L76" s="28"/>
      <c r="M76" s="28"/>
      <c r="N76" s="28"/>
      <c r="O76" s="172"/>
    </row>
    <row r="77" spans="1:15" ht="38.25" x14ac:dyDescent="0.2">
      <c r="A77" s="114"/>
      <c r="B77" s="140"/>
      <c r="C77" s="143"/>
      <c r="D77" s="144"/>
      <c r="E77" s="17" t="s">
        <v>45</v>
      </c>
      <c r="F77" s="50">
        <v>0</v>
      </c>
      <c r="G77" s="28"/>
      <c r="H77" s="28"/>
      <c r="I77" s="28"/>
      <c r="J77" s="28"/>
      <c r="K77" s="28"/>
      <c r="L77" s="28"/>
      <c r="M77" s="28"/>
      <c r="N77" s="28"/>
      <c r="O77" s="172"/>
    </row>
    <row r="78" spans="1:15" x14ac:dyDescent="0.2">
      <c r="A78" s="114"/>
      <c r="B78" s="140"/>
      <c r="C78" s="143"/>
      <c r="D78" s="144"/>
      <c r="E78" s="15" t="s">
        <v>46</v>
      </c>
      <c r="F78" s="50">
        <v>0</v>
      </c>
      <c r="G78" s="40">
        <v>0</v>
      </c>
      <c r="H78" s="40">
        <v>0</v>
      </c>
      <c r="I78" s="40">
        <f>G78+0</f>
        <v>0</v>
      </c>
      <c r="J78" s="40">
        <v>0</v>
      </c>
      <c r="K78" s="40">
        <f>I78+0</f>
        <v>0</v>
      </c>
      <c r="L78" s="40">
        <v>0</v>
      </c>
      <c r="M78" s="40">
        <f>K78+0</f>
        <v>0</v>
      </c>
      <c r="N78" s="40">
        <v>0</v>
      </c>
      <c r="O78" s="172"/>
    </row>
    <row r="79" spans="1:15" ht="25.5" x14ac:dyDescent="0.2">
      <c r="A79" s="115"/>
      <c r="B79" s="140"/>
      <c r="C79" s="145"/>
      <c r="D79" s="146"/>
      <c r="E79" s="17" t="s">
        <v>47</v>
      </c>
      <c r="F79" s="50">
        <v>0</v>
      </c>
      <c r="G79" s="28"/>
      <c r="H79" s="28"/>
      <c r="I79" s="28"/>
      <c r="J79" s="28"/>
      <c r="K79" s="28"/>
      <c r="L79" s="28"/>
      <c r="M79" s="28"/>
      <c r="N79" s="28"/>
      <c r="O79" s="173"/>
    </row>
    <row r="80" spans="1:15" ht="12.75" customHeight="1" x14ac:dyDescent="0.2">
      <c r="A80" s="113" t="s">
        <v>26</v>
      </c>
      <c r="B80" s="139" t="s">
        <v>25</v>
      </c>
      <c r="C80" s="104" t="s">
        <v>4</v>
      </c>
      <c r="D80" s="129"/>
      <c r="E80" s="13" t="s">
        <v>42</v>
      </c>
      <c r="F80" s="50">
        <f t="shared" ref="F80:N80" si="9">F82+F83+F84+F85+F86</f>
        <v>0</v>
      </c>
      <c r="G80" s="28">
        <f t="shared" si="9"/>
        <v>0</v>
      </c>
      <c r="H80" s="28">
        <f t="shared" si="9"/>
        <v>0</v>
      </c>
      <c r="I80" s="28">
        <f t="shared" si="9"/>
        <v>0</v>
      </c>
      <c r="J80" s="28">
        <f t="shared" si="9"/>
        <v>0</v>
      </c>
      <c r="K80" s="28">
        <f t="shared" si="9"/>
        <v>0</v>
      </c>
      <c r="L80" s="28">
        <f t="shared" si="9"/>
        <v>0</v>
      </c>
      <c r="M80" s="28">
        <f t="shared" si="9"/>
        <v>0</v>
      </c>
      <c r="N80" s="28">
        <f t="shared" si="9"/>
        <v>0</v>
      </c>
      <c r="O80" s="151"/>
    </row>
    <row r="81" spans="1:15" x14ac:dyDescent="0.2">
      <c r="A81" s="114"/>
      <c r="B81" s="140"/>
      <c r="C81" s="130"/>
      <c r="D81" s="132"/>
      <c r="E81" s="14" t="s">
        <v>35</v>
      </c>
      <c r="F81" s="64"/>
      <c r="G81" s="34"/>
      <c r="H81" s="34"/>
      <c r="I81" s="34"/>
      <c r="J81" s="34"/>
      <c r="K81" s="34"/>
      <c r="L81" s="34"/>
      <c r="M81" s="34"/>
      <c r="N81" s="34"/>
      <c r="O81" s="152"/>
    </row>
    <row r="82" spans="1:15" ht="25.5" x14ac:dyDescent="0.2">
      <c r="A82" s="114"/>
      <c r="B82" s="140"/>
      <c r="C82" s="130"/>
      <c r="D82" s="132"/>
      <c r="E82" s="15" t="s">
        <v>43</v>
      </c>
      <c r="F82" s="50">
        <v>0</v>
      </c>
      <c r="G82" s="28"/>
      <c r="H82" s="28"/>
      <c r="I82" s="28"/>
      <c r="J82" s="28"/>
      <c r="K82" s="28"/>
      <c r="L82" s="28"/>
      <c r="M82" s="28"/>
      <c r="N82" s="28"/>
      <c r="O82" s="152"/>
    </row>
    <row r="83" spans="1:15" ht="38.25" x14ac:dyDescent="0.2">
      <c r="A83" s="114"/>
      <c r="B83" s="140"/>
      <c r="C83" s="130"/>
      <c r="D83" s="132"/>
      <c r="E83" s="16" t="s">
        <v>44</v>
      </c>
      <c r="F83" s="50">
        <v>0</v>
      </c>
      <c r="G83" s="28"/>
      <c r="H83" s="28"/>
      <c r="I83" s="28"/>
      <c r="J83" s="28"/>
      <c r="K83" s="28"/>
      <c r="L83" s="28"/>
      <c r="M83" s="28"/>
      <c r="N83" s="28"/>
      <c r="O83" s="152"/>
    </row>
    <row r="84" spans="1:15" ht="38.25" x14ac:dyDescent="0.2">
      <c r="A84" s="114"/>
      <c r="B84" s="140"/>
      <c r="C84" s="130"/>
      <c r="D84" s="132"/>
      <c r="E84" s="17" t="s">
        <v>45</v>
      </c>
      <c r="F84" s="50">
        <v>0</v>
      </c>
      <c r="G84" s="28"/>
      <c r="H84" s="28"/>
      <c r="I84" s="28"/>
      <c r="J84" s="28"/>
      <c r="K84" s="28"/>
      <c r="L84" s="28"/>
      <c r="M84" s="28"/>
      <c r="N84" s="28"/>
      <c r="O84" s="152"/>
    </row>
    <row r="85" spans="1:15" ht="44.25" customHeight="1" x14ac:dyDescent="0.2">
      <c r="A85" s="114"/>
      <c r="B85" s="140"/>
      <c r="C85" s="130"/>
      <c r="D85" s="132"/>
      <c r="E85" s="15" t="s">
        <v>46</v>
      </c>
      <c r="F85" s="50">
        <v>0</v>
      </c>
      <c r="G85" s="40">
        <v>0</v>
      </c>
      <c r="H85" s="40">
        <v>0</v>
      </c>
      <c r="I85" s="40">
        <f>G85+0</f>
        <v>0</v>
      </c>
      <c r="J85" s="40">
        <v>0</v>
      </c>
      <c r="K85" s="40">
        <f>I85+0</f>
        <v>0</v>
      </c>
      <c r="L85" s="40">
        <v>0</v>
      </c>
      <c r="M85" s="40">
        <f>K85+0</f>
        <v>0</v>
      </c>
      <c r="N85" s="40">
        <v>0</v>
      </c>
      <c r="O85" s="152"/>
    </row>
    <row r="86" spans="1:15" ht="35.25" customHeight="1" x14ac:dyDescent="0.2">
      <c r="A86" s="115"/>
      <c r="B86" s="140"/>
      <c r="C86" s="133"/>
      <c r="D86" s="135"/>
      <c r="E86" s="17" t="s">
        <v>47</v>
      </c>
      <c r="F86" s="50">
        <v>0</v>
      </c>
      <c r="G86" s="28"/>
      <c r="H86" s="28"/>
      <c r="I86" s="28"/>
      <c r="J86" s="28"/>
      <c r="K86" s="28"/>
      <c r="L86" s="28"/>
      <c r="M86" s="28"/>
      <c r="N86" s="28"/>
      <c r="O86" s="153"/>
    </row>
    <row r="87" spans="1:15" ht="55.5" customHeight="1" x14ac:dyDescent="0.2">
      <c r="A87" s="148" t="s">
        <v>85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6"/>
    </row>
    <row r="88" spans="1:15" ht="25.5" x14ac:dyDescent="0.2">
      <c r="A88" s="87" t="s">
        <v>48</v>
      </c>
      <c r="B88" s="88"/>
      <c r="C88" s="88"/>
      <c r="D88" s="89"/>
      <c r="E88" s="18" t="s">
        <v>49</v>
      </c>
      <c r="F88" s="65">
        <f>F90+F91+F92+F93+F94</f>
        <v>470</v>
      </c>
      <c r="G88" s="65">
        <f>G90+G91+G92+G93+G94</f>
        <v>0</v>
      </c>
      <c r="H88" s="29">
        <f>G88/F88*100</f>
        <v>0</v>
      </c>
      <c r="I88" s="65">
        <f>I90+I91+I92+I93+I94</f>
        <v>0</v>
      </c>
      <c r="J88" s="29">
        <f>I88/F88*100</f>
        <v>0</v>
      </c>
      <c r="K88" s="65">
        <f>K90+K91+K92+K93+K94</f>
        <v>0</v>
      </c>
      <c r="L88" s="29">
        <f>K88/F88*100</f>
        <v>0</v>
      </c>
      <c r="M88" s="65">
        <f>M90+M91+M92+M93+M94</f>
        <v>0</v>
      </c>
      <c r="N88" s="29">
        <f>M88/F88*100</f>
        <v>0</v>
      </c>
      <c r="O88" s="168" t="s">
        <v>91</v>
      </c>
    </row>
    <row r="89" spans="1:15" x14ac:dyDescent="0.2">
      <c r="A89" s="90"/>
      <c r="B89" s="91"/>
      <c r="C89" s="91"/>
      <c r="D89" s="92"/>
      <c r="E89" s="19" t="s">
        <v>35</v>
      </c>
      <c r="F89" s="50">
        <f>F23+F31+F38+F46+F53+F61+F69+F76</f>
        <v>0</v>
      </c>
      <c r="G89" s="35"/>
      <c r="H89" s="36"/>
      <c r="I89" s="35"/>
      <c r="J89" s="35"/>
      <c r="K89" s="35"/>
      <c r="L89" s="35"/>
      <c r="M89" s="35"/>
      <c r="N89" s="36"/>
      <c r="O89" s="169"/>
    </row>
    <row r="90" spans="1:15" ht="25.5" x14ac:dyDescent="0.2">
      <c r="A90" s="90"/>
      <c r="B90" s="91"/>
      <c r="C90" s="91"/>
      <c r="D90" s="92"/>
      <c r="E90" s="20" t="s">
        <v>43</v>
      </c>
      <c r="F90" s="50">
        <v>0</v>
      </c>
      <c r="G90" s="31"/>
      <c r="H90" s="33"/>
      <c r="I90" s="31"/>
      <c r="J90" s="33"/>
      <c r="K90" s="31"/>
      <c r="L90" s="33"/>
      <c r="M90" s="31"/>
      <c r="N90" s="33"/>
      <c r="O90" s="169"/>
    </row>
    <row r="91" spans="1:15" ht="38.25" x14ac:dyDescent="0.2">
      <c r="A91" s="90"/>
      <c r="B91" s="91"/>
      <c r="C91" s="91"/>
      <c r="D91" s="92"/>
      <c r="E91" s="52" t="s">
        <v>44</v>
      </c>
      <c r="F91" s="50">
        <v>0</v>
      </c>
      <c r="G91" s="37"/>
      <c r="H91" s="38"/>
      <c r="I91" s="37"/>
      <c r="J91" s="39"/>
      <c r="K91" s="37"/>
      <c r="L91" s="39"/>
      <c r="M91" s="37"/>
      <c r="N91" s="39"/>
      <c r="O91" s="169"/>
    </row>
    <row r="92" spans="1:15" ht="38.25" x14ac:dyDescent="0.2">
      <c r="A92" s="90"/>
      <c r="B92" s="91"/>
      <c r="C92" s="91"/>
      <c r="D92" s="92"/>
      <c r="E92" s="51" t="s">
        <v>45</v>
      </c>
      <c r="F92" s="50">
        <f>F26+F34+F41+F49+F56+F64+F72+F79</f>
        <v>0</v>
      </c>
      <c r="G92" s="40"/>
      <c r="H92" s="40"/>
      <c r="I92" s="40"/>
      <c r="J92" s="40"/>
      <c r="K92" s="40"/>
      <c r="L92" s="40"/>
      <c r="M92" s="40"/>
      <c r="N92" s="40"/>
      <c r="O92" s="169"/>
    </row>
    <row r="93" spans="1:15" x14ac:dyDescent="0.2">
      <c r="A93" s="90"/>
      <c r="B93" s="91"/>
      <c r="C93" s="91"/>
      <c r="D93" s="92"/>
      <c r="E93" s="20" t="s">
        <v>46</v>
      </c>
      <c r="F93" s="50">
        <f>F35+F50+F73</f>
        <v>470</v>
      </c>
      <c r="G93" s="31">
        <f>G32+G40+G47+G62+G70+G78+G85</f>
        <v>0</v>
      </c>
      <c r="H93" s="33">
        <f>G93/F93*100</f>
        <v>0</v>
      </c>
      <c r="I93" s="31">
        <f>I32+I40+I47+I62+I70+I78+I85</f>
        <v>0</v>
      </c>
      <c r="J93" s="33">
        <f>I93/F93*100</f>
        <v>0</v>
      </c>
      <c r="K93" s="31">
        <f>K32+K40+K47+K62+K70+K78+K85</f>
        <v>0</v>
      </c>
      <c r="L93" s="33">
        <f>K93/F93*100</f>
        <v>0</v>
      </c>
      <c r="M93" s="31">
        <f>M32+M40+M47+M62+M70+M78+M85</f>
        <v>0</v>
      </c>
      <c r="N93" s="33">
        <f>M93/F93*100</f>
        <v>0</v>
      </c>
      <c r="O93" s="169"/>
    </row>
    <row r="94" spans="1:15" ht="25.5" x14ac:dyDescent="0.2">
      <c r="A94" s="93"/>
      <c r="B94" s="94"/>
      <c r="C94" s="94"/>
      <c r="D94" s="95"/>
      <c r="E94" s="51" t="s">
        <v>47</v>
      </c>
      <c r="F94" s="50">
        <f>F28+F36+F43+F51+F58+F66+F74+F81</f>
        <v>0</v>
      </c>
      <c r="G94" s="32"/>
      <c r="H94" s="41"/>
      <c r="I94" s="42"/>
      <c r="J94" s="33"/>
      <c r="K94" s="32"/>
      <c r="L94" s="33"/>
      <c r="M94" s="32"/>
      <c r="N94" s="33"/>
      <c r="O94" s="170"/>
    </row>
    <row r="95" spans="1:15" ht="23.25" customHeight="1" x14ac:dyDescent="0.2">
      <c r="A95" s="96" t="s">
        <v>75</v>
      </c>
      <c r="B95" s="97"/>
      <c r="C95" s="97"/>
      <c r="D95" s="97"/>
      <c r="E95" s="97"/>
      <c r="F95" s="97"/>
      <c r="G95" s="125"/>
      <c r="H95" s="125"/>
      <c r="I95" s="125"/>
      <c r="J95" s="125"/>
      <c r="K95" s="125"/>
      <c r="L95" s="125"/>
      <c r="M95" s="125"/>
      <c r="N95" s="125"/>
      <c r="O95" s="126"/>
    </row>
    <row r="96" spans="1:15" ht="25.5" customHeight="1" x14ac:dyDescent="0.2">
      <c r="A96" s="96" t="s">
        <v>76</v>
      </c>
      <c r="B96" s="147"/>
      <c r="C96" s="147"/>
      <c r="D96" s="147"/>
      <c r="E96" s="147"/>
      <c r="F96" s="147"/>
      <c r="G96" s="98"/>
      <c r="H96" s="98"/>
      <c r="I96" s="98"/>
      <c r="J96" s="98"/>
      <c r="K96" s="98"/>
      <c r="L96" s="98"/>
      <c r="M96" s="98"/>
      <c r="N96" s="99"/>
      <c r="O96" s="100"/>
    </row>
    <row r="97" spans="1:15" ht="12.75" customHeight="1" x14ac:dyDescent="0.2">
      <c r="A97" s="113" t="s">
        <v>50</v>
      </c>
      <c r="B97" s="104" t="s">
        <v>27</v>
      </c>
      <c r="C97" s="105"/>
      <c r="D97" s="106"/>
      <c r="E97" s="13" t="s">
        <v>42</v>
      </c>
      <c r="F97" s="50">
        <f t="shared" ref="F97:N97" si="10">F99+F100+F101+F102+F103</f>
        <v>129147.4</v>
      </c>
      <c r="G97" s="28">
        <f t="shared" si="10"/>
        <v>868.5</v>
      </c>
      <c r="H97" s="28">
        <f t="shared" si="10"/>
        <v>0.67248740586337785</v>
      </c>
      <c r="I97" s="28">
        <f t="shared" si="10"/>
        <v>2626.2</v>
      </c>
      <c r="J97" s="28">
        <f t="shared" si="10"/>
        <v>2.0334904148283277</v>
      </c>
      <c r="K97" s="28">
        <f t="shared" si="10"/>
        <v>15340.44</v>
      </c>
      <c r="L97" s="28">
        <f t="shared" si="10"/>
        <v>11.878241451240985</v>
      </c>
      <c r="M97" s="28">
        <f t="shared" si="10"/>
        <v>45068</v>
      </c>
      <c r="N97" s="28">
        <f t="shared" si="10"/>
        <v>34.896560054635252</v>
      </c>
      <c r="O97" s="118" t="s">
        <v>71</v>
      </c>
    </row>
    <row r="98" spans="1:15" ht="21" customHeight="1" x14ac:dyDescent="0.2">
      <c r="A98" s="114"/>
      <c r="B98" s="107"/>
      <c r="C98" s="108"/>
      <c r="D98" s="109"/>
      <c r="E98" s="14" t="s">
        <v>35</v>
      </c>
      <c r="F98" s="64"/>
      <c r="G98" s="34"/>
      <c r="H98" s="34"/>
      <c r="I98" s="34"/>
      <c r="J98" s="34"/>
      <c r="K98" s="34"/>
      <c r="L98" s="34"/>
      <c r="M98" s="34"/>
      <c r="N98" s="34"/>
      <c r="O98" s="119"/>
    </row>
    <row r="99" spans="1:15" ht="25.5" x14ac:dyDescent="0.2">
      <c r="A99" s="114"/>
      <c r="B99" s="107"/>
      <c r="C99" s="108"/>
      <c r="D99" s="109"/>
      <c r="E99" s="15" t="s">
        <v>43</v>
      </c>
      <c r="F99" s="50">
        <v>0</v>
      </c>
      <c r="G99" s="28"/>
      <c r="H99" s="28"/>
      <c r="I99" s="28"/>
      <c r="J99" s="28"/>
      <c r="K99" s="28"/>
      <c r="L99" s="28"/>
      <c r="M99" s="28"/>
      <c r="N99" s="28"/>
      <c r="O99" s="119"/>
    </row>
    <row r="100" spans="1:15" ht="38.25" x14ac:dyDescent="0.2">
      <c r="A100" s="114"/>
      <c r="B100" s="107"/>
      <c r="C100" s="108"/>
      <c r="D100" s="109"/>
      <c r="E100" s="16" t="s">
        <v>44</v>
      </c>
      <c r="F100" s="50">
        <v>0</v>
      </c>
      <c r="G100" s="28"/>
      <c r="H100" s="28"/>
      <c r="I100" s="28"/>
      <c r="J100" s="28"/>
      <c r="K100" s="28"/>
      <c r="L100" s="28"/>
      <c r="M100" s="28"/>
      <c r="N100" s="28"/>
      <c r="O100" s="119"/>
    </row>
    <row r="101" spans="1:15" ht="44.25" customHeight="1" x14ac:dyDescent="0.2">
      <c r="A101" s="114"/>
      <c r="B101" s="107"/>
      <c r="C101" s="108"/>
      <c r="D101" s="109"/>
      <c r="E101" s="17" t="s">
        <v>45</v>
      </c>
      <c r="F101" s="50">
        <v>0</v>
      </c>
      <c r="G101" s="28"/>
      <c r="H101" s="28"/>
      <c r="I101" s="28"/>
      <c r="J101" s="28"/>
      <c r="K101" s="28"/>
      <c r="L101" s="28"/>
      <c r="M101" s="28"/>
      <c r="N101" s="28"/>
      <c r="O101" s="119"/>
    </row>
    <row r="102" spans="1:15" x14ac:dyDescent="0.2">
      <c r="A102" s="114"/>
      <c r="B102" s="107"/>
      <c r="C102" s="108"/>
      <c r="D102" s="109"/>
      <c r="E102" s="15" t="s">
        <v>46</v>
      </c>
      <c r="F102" s="50">
        <v>129147.4</v>
      </c>
      <c r="G102" s="40">
        <v>868.5</v>
      </c>
      <c r="H102" s="77">
        <f>G102/F102*100</f>
        <v>0.67248740586337785</v>
      </c>
      <c r="I102" s="40">
        <v>2626.2</v>
      </c>
      <c r="J102" s="77">
        <f>I102/F102*100</f>
        <v>2.0334904148283277</v>
      </c>
      <c r="K102" s="40">
        <v>15340.44</v>
      </c>
      <c r="L102" s="77">
        <f>K102/F102*100</f>
        <v>11.878241451240985</v>
      </c>
      <c r="M102" s="40">
        <v>45068</v>
      </c>
      <c r="N102" s="78">
        <f>M102/F102*100</f>
        <v>34.896560054635252</v>
      </c>
      <c r="O102" s="119"/>
    </row>
    <row r="103" spans="1:15" ht="30" customHeight="1" x14ac:dyDescent="0.2">
      <c r="A103" s="115"/>
      <c r="B103" s="110"/>
      <c r="C103" s="111"/>
      <c r="D103" s="112"/>
      <c r="E103" s="17" t="s">
        <v>47</v>
      </c>
      <c r="F103" s="50">
        <v>0</v>
      </c>
      <c r="G103" s="28"/>
      <c r="H103" s="28"/>
      <c r="I103" s="28"/>
      <c r="J103" s="28"/>
      <c r="K103" s="28"/>
      <c r="L103" s="28"/>
      <c r="M103" s="28"/>
      <c r="N103" s="28"/>
      <c r="O103" s="120"/>
    </row>
    <row r="104" spans="1:15" ht="58.5" customHeight="1" x14ac:dyDescent="0.2">
      <c r="A104" s="136" t="s">
        <v>90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8"/>
    </row>
    <row r="105" spans="1:15" ht="25.5" x14ac:dyDescent="0.2">
      <c r="A105" s="87" t="s">
        <v>51</v>
      </c>
      <c r="B105" s="88"/>
      <c r="C105" s="88"/>
      <c r="D105" s="89"/>
      <c r="E105" s="18" t="s">
        <v>52</v>
      </c>
      <c r="F105" s="68">
        <f t="shared" ref="F105:N105" si="11">F107+F108+F109+F110+F111</f>
        <v>120216.4</v>
      </c>
      <c r="G105" s="44">
        <f t="shared" si="11"/>
        <v>868.5</v>
      </c>
      <c r="H105" s="44">
        <f t="shared" si="11"/>
        <v>0.72244718690627896</v>
      </c>
      <c r="I105" s="44">
        <f t="shared" si="11"/>
        <v>2626.2</v>
      </c>
      <c r="J105" s="44">
        <f t="shared" si="11"/>
        <v>2.1845605092150491</v>
      </c>
      <c r="K105" s="44">
        <f t="shared" si="11"/>
        <v>15340.44</v>
      </c>
      <c r="L105" s="44">
        <f t="shared" si="11"/>
        <v>12.760688225566563</v>
      </c>
      <c r="M105" s="44">
        <f t="shared" si="11"/>
        <v>45068</v>
      </c>
      <c r="N105" s="44">
        <f t="shared" si="11"/>
        <v>37.489061392621977</v>
      </c>
      <c r="O105" s="103"/>
    </row>
    <row r="106" spans="1:15" x14ac:dyDescent="0.2">
      <c r="A106" s="90"/>
      <c r="B106" s="91"/>
      <c r="C106" s="91"/>
      <c r="D106" s="92"/>
      <c r="E106" s="19" t="s">
        <v>35</v>
      </c>
      <c r="F106" s="66"/>
      <c r="G106" s="35"/>
      <c r="H106" s="35"/>
      <c r="I106" s="35"/>
      <c r="J106" s="35"/>
      <c r="K106" s="35"/>
      <c r="L106" s="35"/>
      <c r="M106" s="35"/>
      <c r="N106" s="36"/>
      <c r="O106" s="103"/>
    </row>
    <row r="107" spans="1:15" ht="25.5" x14ac:dyDescent="0.2">
      <c r="A107" s="90"/>
      <c r="B107" s="91"/>
      <c r="C107" s="91"/>
      <c r="D107" s="92"/>
      <c r="E107" s="20" t="s">
        <v>43</v>
      </c>
      <c r="F107" s="50">
        <v>0</v>
      </c>
      <c r="G107" s="29"/>
      <c r="H107" s="30"/>
      <c r="I107" s="29"/>
      <c r="J107" s="30"/>
      <c r="K107" s="29"/>
      <c r="L107" s="30"/>
      <c r="M107" s="29"/>
      <c r="N107" s="30"/>
      <c r="O107" s="103"/>
    </row>
    <row r="108" spans="1:15" ht="38.25" x14ac:dyDescent="0.2">
      <c r="A108" s="90"/>
      <c r="B108" s="91"/>
      <c r="C108" s="91"/>
      <c r="D108" s="92"/>
      <c r="E108" s="52" t="s">
        <v>44</v>
      </c>
      <c r="F108" s="50">
        <v>0</v>
      </c>
      <c r="G108" s="28"/>
      <c r="H108" s="28"/>
      <c r="I108" s="28"/>
      <c r="J108" s="28"/>
      <c r="K108" s="28"/>
      <c r="L108" s="28"/>
      <c r="M108" s="28"/>
      <c r="N108" s="28"/>
      <c r="O108" s="103"/>
    </row>
    <row r="109" spans="1:15" ht="38.25" x14ac:dyDescent="0.2">
      <c r="A109" s="90"/>
      <c r="B109" s="91"/>
      <c r="C109" s="91"/>
      <c r="D109" s="92"/>
      <c r="E109" s="51" t="s">
        <v>45</v>
      </c>
      <c r="F109" s="50">
        <v>0</v>
      </c>
      <c r="G109" s="31"/>
      <c r="H109" s="33"/>
      <c r="I109" s="31"/>
      <c r="J109" s="33"/>
      <c r="K109" s="31"/>
      <c r="L109" s="33"/>
      <c r="M109" s="31"/>
      <c r="N109" s="33"/>
      <c r="O109" s="103"/>
    </row>
    <row r="110" spans="1:15" x14ac:dyDescent="0.2">
      <c r="A110" s="90"/>
      <c r="B110" s="91"/>
      <c r="C110" s="91"/>
      <c r="D110" s="92"/>
      <c r="E110" s="20" t="s">
        <v>46</v>
      </c>
      <c r="F110" s="50">
        <v>120216.4</v>
      </c>
      <c r="G110" s="50">
        <f>G102</f>
        <v>868.5</v>
      </c>
      <c r="H110" s="50">
        <f>G110/F110*100</f>
        <v>0.72244718690627896</v>
      </c>
      <c r="I110" s="50">
        <f>I102</f>
        <v>2626.2</v>
      </c>
      <c r="J110" s="50">
        <f>I110/F110*100</f>
        <v>2.1845605092150491</v>
      </c>
      <c r="K110" s="50">
        <f>K102</f>
        <v>15340.44</v>
      </c>
      <c r="L110" s="50">
        <f>K110/F110*100</f>
        <v>12.760688225566563</v>
      </c>
      <c r="M110" s="50">
        <f>M102</f>
        <v>45068</v>
      </c>
      <c r="N110" s="50">
        <f>M110/F110*100</f>
        <v>37.489061392621977</v>
      </c>
      <c r="O110" s="103"/>
    </row>
    <row r="111" spans="1:15" ht="25.5" x14ac:dyDescent="0.2">
      <c r="A111" s="93"/>
      <c r="B111" s="94"/>
      <c r="C111" s="94"/>
      <c r="D111" s="95"/>
      <c r="E111" s="52" t="s">
        <v>47</v>
      </c>
      <c r="F111" s="50">
        <v>0</v>
      </c>
      <c r="G111" s="37"/>
      <c r="H111" s="39"/>
      <c r="I111" s="37"/>
      <c r="J111" s="39"/>
      <c r="K111" s="37"/>
      <c r="L111" s="39"/>
      <c r="M111" s="37"/>
      <c r="N111" s="39"/>
      <c r="O111" s="103"/>
    </row>
    <row r="112" spans="1:15" ht="17.25" customHeight="1" x14ac:dyDescent="0.2">
      <c r="A112" s="96" t="s">
        <v>77</v>
      </c>
      <c r="B112" s="97"/>
      <c r="C112" s="97"/>
      <c r="D112" s="97"/>
      <c r="E112" s="97"/>
      <c r="F112" s="97"/>
      <c r="G112" s="125"/>
      <c r="H112" s="125"/>
      <c r="I112" s="125"/>
      <c r="J112" s="125"/>
      <c r="K112" s="125"/>
      <c r="L112" s="125"/>
      <c r="M112" s="125"/>
      <c r="N112" s="125"/>
      <c r="O112" s="126"/>
    </row>
    <row r="113" spans="1:17" ht="18.75" customHeight="1" x14ac:dyDescent="0.2">
      <c r="A113" s="96" t="s">
        <v>78</v>
      </c>
      <c r="B113" s="97"/>
      <c r="C113" s="97"/>
      <c r="D113" s="97"/>
      <c r="E113" s="97"/>
      <c r="F113" s="97"/>
      <c r="G113" s="98"/>
      <c r="H113" s="98"/>
      <c r="I113" s="98"/>
      <c r="J113" s="98"/>
      <c r="K113" s="98"/>
      <c r="L113" s="98"/>
      <c r="M113" s="98"/>
      <c r="N113" s="99"/>
      <c r="O113" s="100"/>
    </row>
    <row r="114" spans="1:17" ht="12.75" customHeight="1" x14ac:dyDescent="0.2">
      <c r="A114" s="113" t="s">
        <v>64</v>
      </c>
      <c r="B114" s="104" t="s">
        <v>67</v>
      </c>
      <c r="C114" s="105"/>
      <c r="D114" s="106"/>
      <c r="E114" s="13" t="s">
        <v>42</v>
      </c>
      <c r="F114" s="50">
        <f t="shared" ref="F114:N114" si="12">F116+F117+F118+F119+F120</f>
        <v>1020.4</v>
      </c>
      <c r="G114" s="28">
        <f t="shared" si="12"/>
        <v>89</v>
      </c>
      <c r="H114" s="28">
        <f t="shared" si="12"/>
        <v>13.427881713940859</v>
      </c>
      <c r="I114" s="28">
        <f t="shared" si="12"/>
        <v>385.70000000000005</v>
      </c>
      <c r="J114" s="28">
        <f>I114/F114*100</f>
        <v>37.798902391219137</v>
      </c>
      <c r="K114" s="28">
        <f t="shared" si="12"/>
        <v>823</v>
      </c>
      <c r="L114" s="28">
        <f t="shared" si="12"/>
        <v>152.98695014979501</v>
      </c>
      <c r="M114" s="28">
        <f t="shared" si="12"/>
        <v>960.7</v>
      </c>
      <c r="N114" s="28">
        <f t="shared" si="12"/>
        <v>190.992757996379</v>
      </c>
      <c r="O114" s="149"/>
    </row>
    <row r="115" spans="1:17" ht="21" customHeight="1" x14ac:dyDescent="0.2">
      <c r="A115" s="114"/>
      <c r="B115" s="107"/>
      <c r="C115" s="108"/>
      <c r="D115" s="109"/>
      <c r="E115" s="14" t="s">
        <v>35</v>
      </c>
      <c r="F115" s="64"/>
      <c r="G115" s="34"/>
      <c r="H115" s="34"/>
      <c r="I115" s="34"/>
      <c r="J115" s="34"/>
      <c r="K115" s="34"/>
      <c r="L115" s="34"/>
      <c r="M115" s="34"/>
      <c r="N115" s="34"/>
      <c r="O115" s="150"/>
    </row>
    <row r="116" spans="1:17" ht="25.5" x14ac:dyDescent="0.2">
      <c r="A116" s="114"/>
      <c r="B116" s="107"/>
      <c r="C116" s="108"/>
      <c r="D116" s="109"/>
      <c r="E116" s="15" t="s">
        <v>43</v>
      </c>
      <c r="F116" s="50">
        <v>0</v>
      </c>
      <c r="G116" s="28"/>
      <c r="H116" s="28"/>
      <c r="I116" s="28"/>
      <c r="J116" s="28"/>
      <c r="K116" s="28"/>
      <c r="L116" s="28"/>
      <c r="M116" s="28"/>
      <c r="N116" s="28"/>
      <c r="O116" s="150"/>
    </row>
    <row r="117" spans="1:17" ht="38.25" x14ac:dyDescent="0.2">
      <c r="A117" s="114"/>
      <c r="B117" s="107"/>
      <c r="C117" s="108"/>
      <c r="D117" s="109"/>
      <c r="E117" s="16" t="s">
        <v>44</v>
      </c>
      <c r="F117" s="50">
        <v>357.6</v>
      </c>
      <c r="G117" s="40">
        <v>0</v>
      </c>
      <c r="H117" s="28"/>
      <c r="I117" s="40">
        <v>79.900000000000006</v>
      </c>
      <c r="J117" s="40">
        <f>I117/F117*100</f>
        <v>22.343400447427296</v>
      </c>
      <c r="K117" s="40">
        <v>223.79</v>
      </c>
      <c r="L117" s="40">
        <f>K117/F117*100</f>
        <v>62.581096196868003</v>
      </c>
      <c r="M117" s="40">
        <v>357.6</v>
      </c>
      <c r="N117" s="40">
        <f>M117/F117*100</f>
        <v>100</v>
      </c>
      <c r="O117" s="150"/>
    </row>
    <row r="118" spans="1:17" ht="44.25" customHeight="1" x14ac:dyDescent="0.2">
      <c r="A118" s="114"/>
      <c r="B118" s="107"/>
      <c r="C118" s="108"/>
      <c r="D118" s="109"/>
      <c r="E118" s="17" t="s">
        <v>45</v>
      </c>
      <c r="F118" s="50">
        <v>0</v>
      </c>
      <c r="G118" s="28"/>
      <c r="H118" s="28"/>
      <c r="I118" s="28"/>
      <c r="J118" s="28"/>
      <c r="K118" s="28"/>
      <c r="L118" s="28"/>
      <c r="M118" s="28"/>
      <c r="N118" s="28"/>
      <c r="O118" s="81"/>
    </row>
    <row r="119" spans="1:17" ht="63" customHeight="1" x14ac:dyDescent="0.2">
      <c r="A119" s="114"/>
      <c r="B119" s="107"/>
      <c r="C119" s="108"/>
      <c r="D119" s="109"/>
      <c r="E119" s="15" t="s">
        <v>46</v>
      </c>
      <c r="F119" s="50">
        <v>662.8</v>
      </c>
      <c r="G119" s="40">
        <v>89</v>
      </c>
      <c r="H119" s="40">
        <f>G119/F119*100</f>
        <v>13.427881713940859</v>
      </c>
      <c r="I119" s="40">
        <v>305.8</v>
      </c>
      <c r="J119" s="40">
        <f>I119/F119*100</f>
        <v>46.137598068799043</v>
      </c>
      <c r="K119" s="40">
        <v>599.21</v>
      </c>
      <c r="L119" s="40">
        <f>K119/F119*100</f>
        <v>90.405853952926989</v>
      </c>
      <c r="M119" s="40">
        <v>603.1</v>
      </c>
      <c r="N119" s="40">
        <f>M119/F119*100</f>
        <v>90.992757996378998</v>
      </c>
      <c r="O119" s="81" t="s">
        <v>89</v>
      </c>
      <c r="Q119" s="80"/>
    </row>
    <row r="120" spans="1:17" ht="31.5" customHeight="1" x14ac:dyDescent="0.2">
      <c r="A120" s="115"/>
      <c r="B120" s="110"/>
      <c r="C120" s="111"/>
      <c r="D120" s="112"/>
      <c r="E120" s="17" t="s">
        <v>47</v>
      </c>
      <c r="F120" s="50">
        <v>0</v>
      </c>
      <c r="G120" s="28"/>
      <c r="H120" s="28"/>
      <c r="I120" s="28"/>
      <c r="J120" s="28"/>
      <c r="K120" s="28"/>
      <c r="L120" s="28"/>
      <c r="M120" s="28"/>
      <c r="N120" s="28"/>
      <c r="O120" s="82"/>
    </row>
    <row r="121" spans="1:17" ht="37.5" customHeight="1" x14ac:dyDescent="0.2">
      <c r="A121" s="84" t="s">
        <v>92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6"/>
    </row>
    <row r="122" spans="1:17" ht="25.5" x14ac:dyDescent="0.2">
      <c r="A122" s="87" t="s">
        <v>58</v>
      </c>
      <c r="B122" s="88"/>
      <c r="C122" s="88"/>
      <c r="D122" s="89"/>
      <c r="E122" s="18" t="s">
        <v>65</v>
      </c>
      <c r="F122" s="67">
        <f t="shared" ref="F122:N122" si="13">F124+F125+F126+F127+F128</f>
        <v>1020.4</v>
      </c>
      <c r="G122" s="43">
        <f t="shared" si="13"/>
        <v>89</v>
      </c>
      <c r="H122" s="28">
        <f>H119</f>
        <v>13.427881713940859</v>
      </c>
      <c r="I122" s="43">
        <f t="shared" si="13"/>
        <v>385.70000000000005</v>
      </c>
      <c r="J122" s="28">
        <f>I122/F122*100</f>
        <v>37.798902391219137</v>
      </c>
      <c r="K122" s="43">
        <f t="shared" si="13"/>
        <v>823</v>
      </c>
      <c r="L122" s="43">
        <f t="shared" si="13"/>
        <v>152.98695014979501</v>
      </c>
      <c r="M122" s="43">
        <f t="shared" si="13"/>
        <v>0</v>
      </c>
      <c r="N122" s="43">
        <f t="shared" si="13"/>
        <v>0</v>
      </c>
      <c r="O122" s="103"/>
    </row>
    <row r="123" spans="1:17" x14ac:dyDescent="0.2">
      <c r="A123" s="90"/>
      <c r="B123" s="91"/>
      <c r="C123" s="91"/>
      <c r="D123" s="92"/>
      <c r="E123" s="19" t="s">
        <v>35</v>
      </c>
      <c r="F123" s="66"/>
      <c r="G123" s="35"/>
      <c r="H123" s="35"/>
      <c r="I123" s="35"/>
      <c r="J123" s="35"/>
      <c r="K123" s="35"/>
      <c r="L123" s="35"/>
      <c r="M123" s="35"/>
      <c r="N123" s="36"/>
      <c r="O123" s="103"/>
    </row>
    <row r="124" spans="1:17" ht="25.5" x14ac:dyDescent="0.2">
      <c r="A124" s="90"/>
      <c r="B124" s="91"/>
      <c r="C124" s="91"/>
      <c r="D124" s="92"/>
      <c r="E124" s="20" t="s">
        <v>43</v>
      </c>
      <c r="F124" s="50">
        <f>F116</f>
        <v>0</v>
      </c>
      <c r="G124" s="29"/>
      <c r="H124" s="30"/>
      <c r="I124" s="29"/>
      <c r="J124" s="30"/>
      <c r="K124" s="29"/>
      <c r="L124" s="30"/>
      <c r="M124" s="29"/>
      <c r="N124" s="30"/>
      <c r="O124" s="103"/>
    </row>
    <row r="125" spans="1:17" ht="38.25" x14ac:dyDescent="0.2">
      <c r="A125" s="90"/>
      <c r="B125" s="91"/>
      <c r="C125" s="91"/>
      <c r="D125" s="92"/>
      <c r="E125" s="52" t="s">
        <v>44</v>
      </c>
      <c r="F125" s="50">
        <f>F117</f>
        <v>357.6</v>
      </c>
      <c r="G125" s="28">
        <f>G117</f>
        <v>0</v>
      </c>
      <c r="H125" s="28"/>
      <c r="I125" s="28">
        <f>I117</f>
        <v>79.900000000000006</v>
      </c>
      <c r="J125" s="28">
        <f>J117</f>
        <v>22.343400447427296</v>
      </c>
      <c r="K125" s="28">
        <f>K117</f>
        <v>223.79</v>
      </c>
      <c r="L125" s="28">
        <f>L117</f>
        <v>62.581096196868003</v>
      </c>
      <c r="M125" s="28"/>
      <c r="N125" s="28"/>
      <c r="O125" s="103"/>
    </row>
    <row r="126" spans="1:17" ht="38.25" x14ac:dyDescent="0.2">
      <c r="A126" s="90"/>
      <c r="B126" s="91"/>
      <c r="C126" s="91"/>
      <c r="D126" s="92"/>
      <c r="E126" s="51" t="s">
        <v>45</v>
      </c>
      <c r="F126" s="50">
        <f>F118</f>
        <v>0</v>
      </c>
      <c r="G126" s="31"/>
      <c r="H126" s="33"/>
      <c r="I126" s="31"/>
      <c r="J126" s="33"/>
      <c r="K126" s="31"/>
      <c r="L126" s="33"/>
      <c r="M126" s="31"/>
      <c r="N126" s="33"/>
      <c r="O126" s="103"/>
    </row>
    <row r="127" spans="1:17" x14ac:dyDescent="0.2">
      <c r="A127" s="90"/>
      <c r="B127" s="91"/>
      <c r="C127" s="91"/>
      <c r="D127" s="92"/>
      <c r="E127" s="20" t="s">
        <v>46</v>
      </c>
      <c r="F127" s="50">
        <f>F119</f>
        <v>662.8</v>
      </c>
      <c r="G127" s="28">
        <f>G119</f>
        <v>89</v>
      </c>
      <c r="H127" s="28">
        <f>G127/F127*100</f>
        <v>13.427881713940859</v>
      </c>
      <c r="I127" s="28">
        <f>I119</f>
        <v>305.8</v>
      </c>
      <c r="J127" s="28">
        <f>I127/F127*100</f>
        <v>46.137598068799043</v>
      </c>
      <c r="K127" s="28">
        <f>K119</f>
        <v>599.21</v>
      </c>
      <c r="L127" s="28">
        <f>K127/F127*100</f>
        <v>90.405853952926989</v>
      </c>
      <c r="M127" s="28"/>
      <c r="N127" s="28"/>
      <c r="O127" s="103"/>
    </row>
    <row r="128" spans="1:17" ht="25.5" x14ac:dyDescent="0.2">
      <c r="A128" s="93"/>
      <c r="B128" s="94"/>
      <c r="C128" s="94"/>
      <c r="D128" s="95"/>
      <c r="E128" s="52" t="s">
        <v>47</v>
      </c>
      <c r="F128" s="50">
        <f>F120</f>
        <v>0</v>
      </c>
      <c r="G128" s="37"/>
      <c r="H128" s="39"/>
      <c r="I128" s="37"/>
      <c r="J128" s="39"/>
      <c r="K128" s="37"/>
      <c r="L128" s="39"/>
      <c r="M128" s="37"/>
      <c r="N128" s="39"/>
      <c r="O128" s="103"/>
    </row>
    <row r="129" spans="1:34" ht="25.5" customHeight="1" x14ac:dyDescent="0.2">
      <c r="A129" s="127" t="s">
        <v>53</v>
      </c>
      <c r="B129" s="128"/>
      <c r="C129" s="128"/>
      <c r="D129" s="129"/>
      <c r="E129" s="21" t="s">
        <v>54</v>
      </c>
      <c r="F129" s="68">
        <f t="shared" ref="F129:N129" si="14">SUM(F131:F135)</f>
        <v>121706.8</v>
      </c>
      <c r="G129" s="44">
        <f t="shared" si="14"/>
        <v>957.5</v>
      </c>
      <c r="H129" s="44">
        <f>G129/F129*100</f>
        <v>0.78672678930018691</v>
      </c>
      <c r="I129" s="44">
        <f t="shared" si="14"/>
        <v>3011.9</v>
      </c>
      <c r="J129" s="44">
        <f t="shared" si="14"/>
        <v>2.416167556110794</v>
      </c>
      <c r="K129" s="44">
        <f t="shared" si="14"/>
        <v>16163.440000000002</v>
      </c>
      <c r="L129" s="44">
        <f t="shared" si="14"/>
        <v>13.135356475362014</v>
      </c>
      <c r="M129" s="44">
        <f t="shared" si="14"/>
        <v>45068</v>
      </c>
      <c r="N129" s="44">
        <f t="shared" si="14"/>
        <v>37.13909939249703</v>
      </c>
      <c r="O129" s="116"/>
    </row>
    <row r="130" spans="1:34" x14ac:dyDescent="0.2">
      <c r="A130" s="130"/>
      <c r="B130" s="131"/>
      <c r="C130" s="131"/>
      <c r="D130" s="132"/>
      <c r="E130" s="19" t="s">
        <v>35</v>
      </c>
      <c r="F130" s="66"/>
      <c r="G130" s="35"/>
      <c r="H130" s="36"/>
      <c r="I130" s="35"/>
      <c r="J130" s="35"/>
      <c r="K130" s="35"/>
      <c r="L130" s="35"/>
      <c r="M130" s="35"/>
      <c r="N130" s="36"/>
      <c r="O130" s="117"/>
    </row>
    <row r="131" spans="1:34" ht="25.5" x14ac:dyDescent="0.2">
      <c r="A131" s="130"/>
      <c r="B131" s="131"/>
      <c r="C131" s="131"/>
      <c r="D131" s="132"/>
      <c r="E131" s="20" t="s">
        <v>43</v>
      </c>
      <c r="F131" s="50">
        <f>F90+F107+F124</f>
        <v>0</v>
      </c>
      <c r="G131" s="31"/>
      <c r="H131" s="33"/>
      <c r="I131" s="31"/>
      <c r="J131" s="33"/>
      <c r="K131" s="31"/>
      <c r="L131" s="33"/>
      <c r="M131" s="31"/>
      <c r="N131" s="33"/>
      <c r="O131" s="116"/>
    </row>
    <row r="132" spans="1:34" ht="48.75" customHeight="1" x14ac:dyDescent="0.2">
      <c r="A132" s="130"/>
      <c r="B132" s="131"/>
      <c r="C132" s="131"/>
      <c r="D132" s="132"/>
      <c r="E132" s="51" t="s">
        <v>44</v>
      </c>
      <c r="F132" s="50">
        <f>F91+F108+F125</f>
        <v>357.6</v>
      </c>
      <c r="G132" s="50">
        <f>G91+G108+G125</f>
        <v>0</v>
      </c>
      <c r="H132" s="33"/>
      <c r="I132" s="50">
        <f>I91+I108+I125</f>
        <v>79.900000000000006</v>
      </c>
      <c r="J132" s="33"/>
      <c r="K132" s="50">
        <f>K91+K108+K125</f>
        <v>223.79</v>
      </c>
      <c r="L132" s="33"/>
      <c r="M132" s="50">
        <f>M91+M108+M125</f>
        <v>0</v>
      </c>
      <c r="N132" s="33"/>
      <c r="O132" s="116"/>
    </row>
    <row r="133" spans="1:34" ht="38.25" x14ac:dyDescent="0.2">
      <c r="A133" s="130"/>
      <c r="B133" s="131"/>
      <c r="C133" s="131"/>
      <c r="D133" s="132"/>
      <c r="E133" s="51" t="s">
        <v>45</v>
      </c>
      <c r="F133" s="50">
        <f>F92+F109+F126</f>
        <v>0</v>
      </c>
      <c r="G133" s="32"/>
      <c r="H133" s="33"/>
      <c r="I133" s="32"/>
      <c r="J133" s="33"/>
      <c r="K133" s="32"/>
      <c r="L133" s="33"/>
      <c r="M133" s="32"/>
      <c r="N133" s="33"/>
      <c r="O133" s="116"/>
    </row>
    <row r="134" spans="1:34" x14ac:dyDescent="0.2">
      <c r="A134" s="130"/>
      <c r="B134" s="131"/>
      <c r="C134" s="131"/>
      <c r="D134" s="132"/>
      <c r="E134" s="20" t="s">
        <v>46</v>
      </c>
      <c r="F134" s="50">
        <f>F93+F110+F127</f>
        <v>121349.2</v>
      </c>
      <c r="G134" s="28">
        <f>G93+G110+G127</f>
        <v>957.5</v>
      </c>
      <c r="H134" s="28">
        <f>G134/F134*100</f>
        <v>0.78904516881858311</v>
      </c>
      <c r="I134" s="28">
        <f>I93+I110+I127</f>
        <v>2932</v>
      </c>
      <c r="J134" s="28">
        <f>I134/F134*100</f>
        <v>2.416167556110794</v>
      </c>
      <c r="K134" s="28">
        <f>K93+K110+K127</f>
        <v>15939.650000000001</v>
      </c>
      <c r="L134" s="28">
        <f>K134/F134*100</f>
        <v>13.135356475362014</v>
      </c>
      <c r="M134" s="28">
        <f>M93+M110+M127</f>
        <v>45068</v>
      </c>
      <c r="N134" s="28">
        <f>M134/F134*100</f>
        <v>37.13909939249703</v>
      </c>
      <c r="O134" s="116"/>
    </row>
    <row r="135" spans="1:34" ht="25.5" x14ac:dyDescent="0.2">
      <c r="A135" s="133"/>
      <c r="B135" s="134"/>
      <c r="C135" s="134"/>
      <c r="D135" s="135"/>
      <c r="E135" s="51" t="s">
        <v>47</v>
      </c>
      <c r="F135" s="50"/>
      <c r="G135" s="32"/>
      <c r="H135" s="33"/>
      <c r="I135" s="32"/>
      <c r="J135" s="33"/>
      <c r="K135" s="32"/>
      <c r="L135" s="33"/>
      <c r="M135" s="32"/>
      <c r="N135" s="33"/>
      <c r="O135" s="116"/>
    </row>
    <row r="138" spans="1:34" s="49" customFormat="1" ht="15.75" customHeight="1" x14ac:dyDescent="0.25">
      <c r="A138" s="101" t="s">
        <v>55</v>
      </c>
      <c r="B138" s="102"/>
      <c r="C138" s="23" t="s">
        <v>59</v>
      </c>
      <c r="D138" s="24"/>
      <c r="E138" s="25"/>
      <c r="F138" s="69"/>
      <c r="G138" s="26"/>
      <c r="H138" s="26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49" customFormat="1" ht="15.75" x14ac:dyDescent="0.25">
      <c r="A139" s="26"/>
      <c r="B139" s="26"/>
      <c r="C139" s="4" t="s">
        <v>81</v>
      </c>
      <c r="D139" s="26"/>
      <c r="E139" s="26"/>
      <c r="F139" s="70"/>
      <c r="G139" s="26"/>
      <c r="H139" s="26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49" customFormat="1" ht="46.5" customHeight="1" x14ac:dyDescent="0.25">
      <c r="A140" s="101" t="s">
        <v>56</v>
      </c>
      <c r="B140" s="102"/>
      <c r="C140" s="121" t="s">
        <v>88</v>
      </c>
      <c r="D140" s="121"/>
      <c r="E140" s="122"/>
      <c r="F140" s="123" t="s">
        <v>59</v>
      </c>
      <c r="G140" s="124"/>
      <c r="H140" s="26" t="s">
        <v>80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s="49" customFormat="1" ht="15.75" x14ac:dyDescent="0.25">
      <c r="A141" s="26"/>
      <c r="B141" s="26"/>
      <c r="C141" s="4" t="s">
        <v>61</v>
      </c>
      <c r="D141" s="26"/>
      <c r="E141" s="26"/>
      <c r="F141" s="70"/>
      <c r="G141" s="26"/>
      <c r="H141" s="26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s="49" customFormat="1" ht="15.75" x14ac:dyDescent="0.25">
      <c r="A142" s="26"/>
      <c r="B142" s="26"/>
      <c r="C142" s="4"/>
      <c r="D142" s="26"/>
      <c r="E142" s="26"/>
      <c r="F142" s="70"/>
      <c r="G142" s="26"/>
      <c r="H142" s="26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s="49" customFormat="1" ht="15.75" x14ac:dyDescent="0.25">
      <c r="A143" s="4"/>
      <c r="B143" s="4" t="s">
        <v>57</v>
      </c>
      <c r="C143" s="23" t="s">
        <v>68</v>
      </c>
      <c r="D143" s="23"/>
      <c r="E143" s="4"/>
      <c r="F143" s="59"/>
      <c r="G143" s="4"/>
      <c r="H143" s="26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s="49" customFormat="1" ht="15.75" x14ac:dyDescent="0.25">
      <c r="A144" s="4"/>
      <c r="B144" s="4"/>
      <c r="C144" s="4"/>
      <c r="D144" s="4"/>
      <c r="E144" s="4"/>
      <c r="F144" s="59"/>
      <c r="G144" s="4"/>
      <c r="H144" s="26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s="49" customFormat="1" ht="15.75" customHeight="1" x14ac:dyDescent="0.25">
      <c r="A145" s="83" t="s">
        <v>79</v>
      </c>
      <c r="B145" s="83"/>
      <c r="C145" s="83"/>
      <c r="D145" s="23" t="s">
        <v>59</v>
      </c>
      <c r="E145" s="27"/>
      <c r="F145" s="59" t="s">
        <v>82</v>
      </c>
      <c r="G145" s="4"/>
      <c r="H145" s="26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s="49" customFormat="1" ht="15.75" x14ac:dyDescent="0.25">
      <c r="A146" s="83"/>
      <c r="B146" s="83"/>
      <c r="C146" s="83"/>
      <c r="D146" s="4" t="s">
        <v>62</v>
      </c>
      <c r="E146" s="4"/>
      <c r="F146" s="59"/>
      <c r="G146" s="4"/>
      <c r="H146" s="2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49" customFormat="1" ht="15.75" x14ac:dyDescent="0.25">
      <c r="A147" s="79"/>
      <c r="B147" s="79"/>
      <c r="C147" s="79"/>
      <c r="D147" s="4"/>
      <c r="E147" s="4"/>
      <c r="F147" s="59"/>
      <c r="G147" s="4"/>
      <c r="H147" s="26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49" customFormat="1" ht="15.75" x14ac:dyDescent="0.25">
      <c r="A148" s="83" t="s">
        <v>83</v>
      </c>
      <c r="B148" s="83"/>
      <c r="C148" s="83"/>
      <c r="D148" s="23" t="s">
        <v>84</v>
      </c>
      <c r="E148" s="27"/>
      <c r="F148" s="59" t="s">
        <v>82</v>
      </c>
      <c r="G148" s="4"/>
      <c r="H148" s="26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ht="21" customHeight="1" x14ac:dyDescent="0.25">
      <c r="A149" s="83"/>
      <c r="B149" s="83"/>
      <c r="C149" s="83"/>
      <c r="D149" s="4" t="s">
        <v>62</v>
      </c>
      <c r="E149" s="4"/>
      <c r="F149" s="59"/>
      <c r="G149" s="4"/>
    </row>
  </sheetData>
  <mergeCells count="81">
    <mergeCell ref="P10:AH10"/>
    <mergeCell ref="I14:J15"/>
    <mergeCell ref="K14:L15"/>
    <mergeCell ref="G14:H15"/>
    <mergeCell ref="M14:N15"/>
    <mergeCell ref="O14:O16"/>
    <mergeCell ref="B10:N10"/>
    <mergeCell ref="F14:F16"/>
    <mergeCell ref="A18:O18"/>
    <mergeCell ref="A57:A63"/>
    <mergeCell ref="B57:B63"/>
    <mergeCell ref="A42:A48"/>
    <mergeCell ref="O57:O63"/>
    <mergeCell ref="O50:O56"/>
    <mergeCell ref="A49:O49"/>
    <mergeCell ref="A27:A33"/>
    <mergeCell ref="B20:D26"/>
    <mergeCell ref="O20:O26"/>
    <mergeCell ref="B35:B41"/>
    <mergeCell ref="O27:O33"/>
    <mergeCell ref="B27:B33"/>
    <mergeCell ref="C27:D33"/>
    <mergeCell ref="C35:D41"/>
    <mergeCell ref="A34:O34"/>
    <mergeCell ref="A50:A56"/>
    <mergeCell ref="A35:A41"/>
    <mergeCell ref="A19:O19"/>
    <mergeCell ref="A20:A26"/>
    <mergeCell ref="A64:O64"/>
    <mergeCell ref="C57:D63"/>
    <mergeCell ref="O35:O41"/>
    <mergeCell ref="A14:A16"/>
    <mergeCell ref="B14:B16"/>
    <mergeCell ref="C14:D15"/>
    <mergeCell ref="E14:E16"/>
    <mergeCell ref="A17:O17"/>
    <mergeCell ref="B42:B48"/>
    <mergeCell ref="O42:O48"/>
    <mergeCell ref="C42:D48"/>
    <mergeCell ref="B50:B56"/>
    <mergeCell ref="C65:D71"/>
    <mergeCell ref="C50:D56"/>
    <mergeCell ref="A65:A71"/>
    <mergeCell ref="B65:B71"/>
    <mergeCell ref="O80:O86"/>
    <mergeCell ref="O65:O71"/>
    <mergeCell ref="A72:O72"/>
    <mergeCell ref="B80:B86"/>
    <mergeCell ref="O73:O79"/>
    <mergeCell ref="A96:O96"/>
    <mergeCell ref="A95:O95"/>
    <mergeCell ref="A87:O87"/>
    <mergeCell ref="O114:O117"/>
    <mergeCell ref="A80:A86"/>
    <mergeCell ref="O88:O94"/>
    <mergeCell ref="A88:D94"/>
    <mergeCell ref="A73:A79"/>
    <mergeCell ref="B73:B79"/>
    <mergeCell ref="C80:D86"/>
    <mergeCell ref="C73:D79"/>
    <mergeCell ref="B97:D103"/>
    <mergeCell ref="O97:O103"/>
    <mergeCell ref="C140:E140"/>
    <mergeCell ref="F140:G140"/>
    <mergeCell ref="A112:O112"/>
    <mergeCell ref="O105:O111"/>
    <mergeCell ref="A129:D135"/>
    <mergeCell ref="A104:O104"/>
    <mergeCell ref="A97:A103"/>
    <mergeCell ref="A148:C149"/>
    <mergeCell ref="A121:O121"/>
    <mergeCell ref="A105:D111"/>
    <mergeCell ref="A113:O113"/>
    <mergeCell ref="A140:B140"/>
    <mergeCell ref="A138:B138"/>
    <mergeCell ref="O122:O128"/>
    <mergeCell ref="A122:D128"/>
    <mergeCell ref="B114:D120"/>
    <mergeCell ref="A114:A120"/>
    <mergeCell ref="O129:O135"/>
    <mergeCell ref="A145:C146"/>
  </mergeCells>
  <phoneticPr fontId="19" type="noConversion"/>
  <pageMargins left="0.39370078740157483" right="0" top="0.35433070866141736" bottom="0.11811023622047245" header="0.51181102362204722" footer="0.51181102362204722"/>
  <pageSetup paperSize="9" scale="64" orientation="landscape" r:id="rId1"/>
  <headerFooter alignWithMargins="0"/>
  <rowBreaks count="5" manualBreakCount="5">
    <brk id="34" max="14" man="1"/>
    <brk id="56" max="14" man="1"/>
    <brk id="79" max="14" man="1"/>
    <brk id="94" max="14" man="1"/>
    <brk id="12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4 кв. 2018</vt:lpstr>
      <vt:lpstr>'Отчёт за 4 кв. 2018'!Заголовки_для_печати</vt:lpstr>
      <vt:lpstr>'Отчёт за 4 кв.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</cp:lastModifiedBy>
  <cp:lastPrinted>2019-01-31T06:06:44Z</cp:lastPrinted>
  <dcterms:created xsi:type="dcterms:W3CDTF">1996-10-08T23:32:33Z</dcterms:created>
  <dcterms:modified xsi:type="dcterms:W3CDTF">2019-02-05T12:02:46Z</dcterms:modified>
</cp:coreProperties>
</file>