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1"/>
  </bookViews>
  <sheets>
    <sheet name="2 кв 2018 (2)" sheetId="1" r:id="rId1"/>
    <sheet name="3 кв 2018" sheetId="2" r:id="rId2"/>
  </sheets>
  <definedNames>
    <definedName name="_xlnm.Print_Titles" localSheetId="1">'3 кв 2018'!$14:$16</definedName>
    <definedName name="_xlnm.Print_Area" localSheetId="0">'2 кв 2018 (2)'!$A$1:$O$7</definedName>
    <definedName name="_xlnm.Print_Area" localSheetId="1">'3 кв 2018'!$A$1:$O$109</definedName>
  </definedNames>
  <calcPr fullCalcOnLoad="1"/>
</workbook>
</file>

<file path=xl/sharedStrings.xml><?xml version="1.0" encoding="utf-8"?>
<sst xmlns="http://schemas.openxmlformats.org/spreadsheetml/2006/main" count="156" uniqueCount="68">
  <si>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</si>
  <si>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</si>
  <si>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</si>
  <si>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</si>
  <si>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</si>
  <si>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</si>
  <si>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</si>
  <si>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</si>
  <si>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</si>
  <si>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</si>
  <si>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</si>
  <si>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</si>
  <si>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</si>
  <si>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</si>
  <si>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</si>
  <si>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</si>
  <si>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</si>
  <si>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2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</si>
  <si>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</si>
  <si>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</si>
  <si>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</si>
  <si>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</si>
  <si>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</si>
  <si>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</si>
  <si>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</si>
  <si>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</si>
  <si>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</si>
  <si>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Начальник отдела финансов             Черных Татьяна Тимофеевна</t>
  </si>
  <si>
    <t>Ответственный исполнитель:          отдел организации деятельности администрации поселения</t>
  </si>
  <si>
    <t>Подпрограмма 1: Обеспечение свободы творчества и прав граждан на участие в культурной жизни</t>
  </si>
  <si>
    <t>Итого по подпрограмме 1</t>
  </si>
  <si>
    <t>2.1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</si>
  <si>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</si>
  <si>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</si>
  <si>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</si>
  <si>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"Развитие культуры, физической культуры и спорта в городском поселении Новоаганск на 2018-2020 годы"</t>
  </si>
  <si>
    <r>
      <t xml:space="preserve">Реквизиты нормативного правового акта, которым  утверждена программа: </t>
    </r>
    <r>
      <rPr>
        <u val="single"/>
        <sz val="12"/>
        <rFont val="Times New Roman"/>
        <family val="1"/>
      </rPr>
      <t xml:space="preserve">Постановление администрации городского поселения Новоаганск от 16.11.2017 № 393 «Об утверждении </t>
    </r>
  </si>
  <si>
    <t>муниципальной программы «Развитие культуры, физической культуры и спорта в городском поселении Новоаганск на 2018-2020 годы»</t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</si>
  <si>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</si>
  <si>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</si>
  <si>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</si>
  <si>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</si>
  <si>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за 2018 год </t>
  </si>
  <si>
    <t>Цель: Реализация стратегической роли культуры как факторов обеспечения социальной стабильности и консолидации жителей поселения, духовно-нравственного основания развития личности</t>
  </si>
  <si>
    <t xml:space="preserve">Задача: Создание условий для гармоничного этнокультурного развития , сохранение и приумножение культурного потенциала поселения, комплексное обеспечение культурно-досуговых потребностей жителей поселения </t>
  </si>
  <si>
    <t>Обеспечение проведения культурно-массовых мероприятий поселения</t>
  </si>
  <si>
    <t>Подпрограмма 2: Обеспечение реализации полномочий по созданию условий для организации досуга и обеспечения жителей поселения услугами организаций культуры</t>
  </si>
  <si>
    <t>Задача: Создание условий для гармоничного этнокультурного развития, сохранение и приумножение культурного потенциала поселения, комплексное обеспечение культурно-досуговых потребностей жителей поселения</t>
  </si>
  <si>
    <t>Комплексное обеспечение культурно-досуговых потребностей жителей поселения</t>
  </si>
  <si>
    <t>Итого по подпрограмме 3</t>
  </si>
  <si>
    <t>3.1</t>
  </si>
  <si>
    <t>Организация музейного обслуживания населения с учетом интересов и потребностей, различных социально-возрастных и образовательных групп</t>
  </si>
  <si>
    <t>Подпрограмма 3: Обеспечение музейной деятельности</t>
  </si>
  <si>
    <t>Задача: Совершенствование музейной деятельности, обеспечение прав населения на доступ к культурным ценностям и участию в культурной жизни</t>
  </si>
  <si>
    <t xml:space="preserve">Цель: Создание условий, ориентирующих граждан на здоровый образ жизни, в том числе на занятия физической культурой и спортом </t>
  </si>
  <si>
    <t>Подпрограмма 4: Создание условий жителям поселения для занятия физической культурой и спортом, сохранения и укрепления здоровья населения</t>
  </si>
  <si>
    <t xml:space="preserve">Задача: Обеспечение условий проведения физкультурно-оздоровительных и спортивных мероприятий городского  поселения </t>
  </si>
  <si>
    <t>4.1</t>
  </si>
  <si>
    <t>Итого по подпрограмме 4</t>
  </si>
  <si>
    <t>4.2</t>
  </si>
  <si>
    <t>Обеспечение условий для развития на территории поселения физической культурыи массового спорта</t>
  </si>
  <si>
    <t>Организация проведения официальных физкультурно-оздоровительных и спортивных мероприятий поселения</t>
  </si>
  <si>
    <t>на 1 октября 2018 года</t>
  </si>
  <si>
    <t>(в редакции постановлений от 21.02.2018 № 77 "О внесении изменений в постановление администрации городского поселения Новоаганск от 16.11.2017 № 393", от 30.03.2018 № 128 "О внесении изменений в постановление администрации городского поселения Новоаганск от 16.11.2017 № 393", от 28.05.2018 № 210 "О внесении изменений в постановление администрации городского поселения Новоаганск от 16.11.2017 № 393", от 08.08.2018 № 330 "О внесении изменений в постановление администрации городского поселения Новоаганск от 16.11.2017 № 393")</t>
  </si>
  <si>
    <t>За 9 месяцев 2018 года проведено 46 культурно-массовых мероприятий. Приобретен призовой фонд.</t>
  </si>
  <si>
    <t>В рамках мероприятия обеспечивается деятельность МКУ "УОДОМС". За I полугодие 2018 года проведено 26 спортивных мероприятий. Приобретен призовой фонд.</t>
  </si>
  <si>
    <t>В рамках мероприятия обеспечивается деятельность МКУ "СДК с. Варьеган". За 9 месяцев 2018 года проведено 314 мероприятий, в т.ч. 15 национальных. Приобретен призовой фонд. Посетителей - 12730 человек.</t>
  </si>
  <si>
    <t>В рамках мероприятия обеспечивается деятельность МКУ "ЭПМ с. Варьеган". За 9 месяцев 2018 года проведено 130 мероприятий местного значения, участников - 3245 человек, а также 15 мероприятий вне музея, участников - 7961 человек.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</si>
</sst>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9" fillId="0" borderId="12" xfId="0" applyFont="1" applyFill="1" applyBorder="1" applyAlignment="1" applyProtection="1">
      <alignment vertical="top" wrapText="1"/>
      <protection locked="0"/>
    </xf>
    <xf numFmtId="180" fontId="17" fillId="0" borderId="11" xfId="63" applyNumberFormat="1" applyFont="1" applyFill="1" applyBorder="1" applyAlignment="1" applyProtection="1">
      <alignment vertical="center" wrapText="1"/>
      <protection locked="0"/>
    </xf>
    <xf numFmtId="18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1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4" xfId="63" applyNumberFormat="1" applyFont="1" applyFill="1" applyBorder="1" applyAlignment="1" applyProtection="1">
      <alignment vertical="center" wrapText="1"/>
      <protection locked="0"/>
    </xf>
    <xf numFmtId="180" fontId="17" fillId="33" borderId="15" xfId="63" applyNumberFormat="1" applyFont="1" applyFill="1" applyBorder="1" applyAlignment="1" applyProtection="1">
      <alignment vertical="center" wrapText="1"/>
      <protection locked="0"/>
    </xf>
    <xf numFmtId="180" fontId="17" fillId="0" borderId="13" xfId="63" applyNumberFormat="1" applyFont="1" applyFill="1" applyBorder="1" applyAlignment="1" applyProtection="1">
      <alignment vertical="center" wrapText="1"/>
      <protection locked="0"/>
    </xf>
    <xf numFmtId="180" fontId="17" fillId="0" borderId="16" xfId="6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top" wrapText="1"/>
    </xf>
    <xf numFmtId="180" fontId="17" fillId="0" borderId="17" xfId="0" applyNumberFormat="1" applyFont="1" applyFill="1" applyBorder="1" applyAlignment="1" applyProtection="1">
      <alignment vertical="center" wrapText="1"/>
      <protection locked="0"/>
    </xf>
    <xf numFmtId="180" fontId="17" fillId="0" borderId="11" xfId="0" applyNumberFormat="1" applyFont="1" applyFill="1" applyBorder="1" applyAlignment="1" applyProtection="1">
      <alignment vertical="center" wrapText="1"/>
      <protection locked="0"/>
    </xf>
    <xf numFmtId="180" fontId="17" fillId="0" borderId="12" xfId="0" applyNumberFormat="1" applyFont="1" applyFill="1" applyBorder="1" applyAlignment="1" applyProtection="1">
      <alignment vertical="center" wrapText="1"/>
      <protection locked="0"/>
    </xf>
    <xf numFmtId="180" fontId="17" fillId="0" borderId="15" xfId="63" applyNumberFormat="1" applyFont="1" applyFill="1" applyBorder="1" applyAlignment="1" applyProtection="1">
      <alignment vertical="center" wrapText="1"/>
      <protection locked="0"/>
    </xf>
    <xf numFmtId="180" fontId="8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8" xfId="0" applyNumberFormat="1" applyFont="1" applyFill="1" applyBorder="1" applyAlignment="1" applyProtection="1">
      <alignment vertical="center" wrapText="1"/>
      <protection locked="0"/>
    </xf>
    <xf numFmtId="180" fontId="8" fillId="0" borderId="19" xfId="0" applyNumberFormat="1" applyFont="1" applyFill="1" applyBorder="1" applyAlignment="1" applyProtection="1">
      <alignment vertical="center" wrapText="1"/>
      <protection locked="0"/>
    </xf>
    <xf numFmtId="180" fontId="17" fillId="0" borderId="18" xfId="0" applyNumberFormat="1" applyFont="1" applyFill="1" applyBorder="1" applyAlignment="1" applyProtection="1">
      <alignment vertical="center" wrapText="1"/>
      <protection locked="0"/>
    </xf>
    <xf numFmtId="180" fontId="17" fillId="0" borderId="19" xfId="0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180" fontId="17" fillId="0" borderId="12" xfId="63" applyNumberFormat="1" applyFont="1" applyFill="1" applyBorder="1" applyAlignment="1" applyProtection="1">
      <alignment vertical="center" wrapText="1"/>
      <protection locked="0"/>
    </xf>
    <xf numFmtId="180" fontId="17" fillId="0" borderId="20" xfId="63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4" xfId="0" applyNumberFormat="1" applyFont="1" applyFill="1" applyBorder="1" applyAlignment="1" applyProtection="1">
      <alignment horizontal="justify" vertical="top" wrapText="1"/>
      <protection locked="0"/>
    </xf>
    <xf numFmtId="18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0" xfId="0" applyNumberFormat="1" applyFont="1" applyAlignment="1">
      <alignment horizontal="left" vertical="center" wrapText="1"/>
    </xf>
    <xf numFmtId="180" fontId="22" fillId="0" borderId="0" xfId="0" applyNumberFormat="1" applyFont="1" applyBorder="1" applyAlignment="1">
      <alignment horizontal="left" vertical="center" wrapText="1"/>
    </xf>
    <xf numFmtId="180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1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10" fillId="0" borderId="15" xfId="0" applyNumberFormat="1" applyFont="1" applyFill="1" applyBorder="1" applyAlignment="1">
      <alignment horizontal="left" vertical="center" wrapText="1"/>
    </xf>
    <xf numFmtId="180" fontId="0" fillId="0" borderId="22" xfId="0" applyNumberFormat="1" applyFill="1" applyBorder="1" applyAlignment="1">
      <alignment horizontal="left" vertical="center" wrapText="1"/>
    </xf>
    <xf numFmtId="180" fontId="0" fillId="0" borderId="18" xfId="0" applyNumberForma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2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18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2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8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10" xfId="0" applyNumberFormat="1" applyFont="1" applyBorder="1" applyAlignment="1">
      <alignment horizontal="left" vertical="center" wrapText="1"/>
    </xf>
    <xf numFmtId="180" fontId="17" fillId="0" borderId="13" xfId="0" applyNumberFormat="1" applyFont="1" applyFill="1" applyBorder="1" applyAlignment="1" applyProtection="1">
      <alignment vertical="center" wrapText="1"/>
      <protection locked="0"/>
    </xf>
    <xf numFmtId="180" fontId="17" fillId="0" borderId="14" xfId="0" applyNumberFormat="1" applyFont="1" applyFill="1" applyBorder="1" applyAlignment="1" applyProtection="1">
      <alignment vertical="center" wrapText="1"/>
      <protection locked="0"/>
    </xf>
    <xf numFmtId="18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180" fontId="17" fillId="0" borderId="12" xfId="0" applyNumberFormat="1" applyFont="1" applyFill="1" applyBorder="1" applyAlignment="1">
      <alignment horizontal="center" vertical="center" wrapText="1"/>
    </xf>
    <xf numFmtId="180" fontId="17" fillId="0" borderId="13" xfId="0" applyNumberFormat="1" applyFont="1" applyFill="1" applyBorder="1" applyAlignment="1">
      <alignment horizontal="center" vertical="center" wrapText="1"/>
    </xf>
    <xf numFmtId="18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22" xfId="0" applyNumberFormat="1" applyFont="1" applyBorder="1" applyAlignment="1">
      <alignment horizontal="left" vertical="center" wrapText="1"/>
    </xf>
    <xf numFmtId="180" fontId="22" fillId="0" borderId="18" xfId="0" applyNumberFormat="1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left" vertical="center" wrapText="1"/>
    </xf>
    <xf numFmtId="180" fontId="22" fillId="0" borderId="1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zoomScaleSheetLayoutView="100" workbookViewId="0" topLeftCell="A1">
      <pane xSplit="18915" topLeftCell="A1" activePane="topLeft" state="split"/>
      <selection pane="topLeft" activeCell="K19" sqref="K19"/>
      <selection pane="topRight" activeCell="T120" sqref="T120"/>
    </sheetView>
  </sheetViews>
  <sheetFormatPr defaultColWidth="9.140625" defaultRowHeight="15"/>
  <cols>
    <col min="1" max="1" width="6.421875" style="0" customWidth="1"/>
    <col min="2" max="2" width="30.8515625" style="0" customWidth="1"/>
    <col min="3" max="4" width="10.7109375" style="0" customWidth="1"/>
    <col min="5" max="5" width="16.140625" style="0" customWidth="1"/>
    <col min="6" max="6" width="14.57421875" style="0" customWidth="1"/>
    <col min="7" max="7" width="10.7109375" style="0" customWidth="1"/>
    <col min="8" max="8" width="8.57421875" style="0" customWidth="1"/>
    <col min="9" max="9" width="9.7109375" style="0" customWidth="1"/>
    <col min="10" max="10" width="8.8515625" style="0" customWidth="1"/>
    <col min="11" max="11" width="9.7109375" style="0" customWidth="1"/>
    <col min="12" max="12" width="10.140625" style="0" customWidth="1"/>
    <col min="13" max="13" width="9.7109375" style="0" customWidth="1"/>
    <col min="14" max="14" width="9.28125" style="0" customWidth="1"/>
    <col min="15" max="15" width="26.28125" style="0" customWidth="1"/>
  </cols>
  <sheetData>
    <row r="1" spans="3:6" ht="15">
      <c r="C1" s="18" t="s">
        <v>23</v>
      </c>
      <c r="D1" s="17"/>
      <c r="E1" s="17"/>
      <c r="F1" s="17"/>
    </row>
    <row r="2" spans="2:9" ht="15">
      <c r="B2" s="15" t="s">
        <v>26</v>
      </c>
      <c r="C2" s="22" t="s">
        <v>27</v>
      </c>
      <c r="D2" s="19"/>
      <c r="E2" s="19"/>
      <c r="F2" s="19"/>
      <c r="H2" s="25"/>
      <c r="I2" s="25"/>
    </row>
    <row r="3" spans="3:6" ht="15">
      <c r="C3" s="18" t="s">
        <v>23</v>
      </c>
      <c r="D3" s="17"/>
      <c r="E3" s="17"/>
      <c r="F3" s="17"/>
    </row>
    <row r="4" spans="2:9" ht="26.25">
      <c r="B4" s="15" t="s">
        <v>21</v>
      </c>
      <c r="C4" s="22" t="s">
        <v>33</v>
      </c>
      <c r="D4" s="19"/>
      <c r="E4" s="19"/>
      <c r="F4" s="19"/>
      <c r="H4" s="25"/>
      <c r="I4" s="25"/>
    </row>
    <row r="5" spans="3:6" ht="15">
      <c r="C5" s="18" t="s">
        <v>23</v>
      </c>
      <c r="D5" s="17"/>
      <c r="E5" s="17"/>
      <c r="F5" s="17"/>
    </row>
    <row r="6" spans="3:6" ht="15">
      <c r="C6" s="18"/>
      <c r="D6" s="17"/>
      <c r="E6" s="17"/>
      <c r="F6" s="17"/>
    </row>
    <row r="7" spans="2:6" ht="15">
      <c r="B7" s="12" t="s">
        <v>22</v>
      </c>
      <c r="C7" s="21" t="s">
        <v>34</v>
      </c>
      <c r="D7" s="16"/>
      <c r="E7" s="17"/>
      <c r="F7" s="17"/>
    </row>
  </sheetData>
  <sheetProtection/>
  <printOptions/>
  <pageMargins left="0.11811023622047245" right="0.11811023622047245" top="0.33" bottom="0.15748031496062992" header="0.31496062992125984" footer="0.17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SheetLayoutView="100" workbookViewId="0" topLeftCell="A34">
      <pane xSplit="18915" topLeftCell="A1" activePane="topLeft" state="split"/>
      <selection pane="topLeft" activeCell="O46" sqref="O46"/>
      <selection pane="topRight" activeCell="L43" sqref="L43"/>
    </sheetView>
  </sheetViews>
  <sheetFormatPr defaultColWidth="9.140625" defaultRowHeight="15"/>
  <cols>
    <col min="1" max="1" width="6.421875" style="0" customWidth="1"/>
    <col min="2" max="2" width="30.8515625" style="0" customWidth="1"/>
    <col min="3" max="4" width="10.7109375" style="0" customWidth="1"/>
    <col min="5" max="5" width="16.140625" style="0" customWidth="1"/>
    <col min="6" max="6" width="14.57421875" style="0" customWidth="1"/>
    <col min="7" max="7" width="10.7109375" style="0" customWidth="1"/>
    <col min="8" max="8" width="8.57421875" style="0" customWidth="1"/>
    <col min="9" max="9" width="9.7109375" style="0" customWidth="1"/>
    <col min="10" max="10" width="8.8515625" style="0" customWidth="1"/>
    <col min="11" max="11" width="9.7109375" style="0" customWidth="1"/>
    <col min="12" max="12" width="10.140625" style="0" customWidth="1"/>
    <col min="13" max="13" width="9.7109375" style="0" customWidth="1"/>
    <col min="14" max="14" width="9.28125" style="0" customWidth="1"/>
    <col min="15" max="15" width="26.28125" style="0" customWidth="1"/>
  </cols>
  <sheetData>
    <row r="1" spans="2:9" ht="15" customHeight="1">
      <c r="B1" s="1"/>
      <c r="G1" s="4"/>
      <c r="H1" s="4"/>
      <c r="I1" s="4"/>
    </row>
    <row r="2" spans="2:9" ht="15" customHeight="1">
      <c r="B2" s="1"/>
      <c r="C2" s="23" t="s">
        <v>35</v>
      </c>
      <c r="G2" s="4"/>
      <c r="H2" s="4"/>
      <c r="I2" s="4"/>
    </row>
    <row r="3" spans="2:9" ht="15" customHeight="1">
      <c r="B3" s="1"/>
      <c r="E3" s="2"/>
      <c r="G3" s="4"/>
      <c r="H3" s="4"/>
      <c r="I3" s="4"/>
    </row>
    <row r="4" spans="2:9" ht="15" customHeight="1">
      <c r="B4" s="3"/>
      <c r="C4" s="3"/>
      <c r="D4" s="3"/>
      <c r="F4" s="24" t="s">
        <v>62</v>
      </c>
      <c r="G4" s="4"/>
      <c r="I4" s="4"/>
    </row>
    <row r="5" spans="2:8" ht="15" customHeight="1">
      <c r="B5" s="3"/>
      <c r="C5" s="5"/>
      <c r="D5" s="5"/>
      <c r="F5" s="6" t="s">
        <v>24</v>
      </c>
      <c r="G5" s="4"/>
      <c r="H5" s="4"/>
    </row>
    <row r="6" spans="2:9" ht="15" customHeight="1">
      <c r="B6" s="3"/>
      <c r="C6" s="3"/>
      <c r="D6" s="3"/>
      <c r="E6" s="3"/>
      <c r="F6" s="3"/>
      <c r="G6" s="4"/>
      <c r="H6" s="4"/>
      <c r="I6" s="4"/>
    </row>
    <row r="7" spans="2:10" ht="15" customHeight="1">
      <c r="B7" s="7" t="s">
        <v>36</v>
      </c>
      <c r="C7" s="3"/>
      <c r="D7" s="3"/>
      <c r="E7" s="8"/>
      <c r="F7" s="8"/>
      <c r="G7" s="8"/>
      <c r="H7" s="8"/>
      <c r="I7" s="8"/>
      <c r="J7" s="9"/>
    </row>
    <row r="8" spans="2:10" ht="15" customHeight="1">
      <c r="B8" s="20" t="s">
        <v>37</v>
      </c>
      <c r="C8" s="3"/>
      <c r="D8" s="3"/>
      <c r="E8" s="8"/>
      <c r="F8" s="8"/>
      <c r="G8" s="8"/>
      <c r="H8" s="8"/>
      <c r="I8" s="8"/>
      <c r="J8" s="9"/>
    </row>
    <row r="9" spans="2:15" ht="15" customHeight="1">
      <c r="B9" s="105" t="s">
        <v>63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ht="33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8.7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2:10" ht="15" customHeight="1">
      <c r="B12" s="7" t="s">
        <v>28</v>
      </c>
      <c r="C12" s="11"/>
      <c r="D12" s="11"/>
      <c r="E12" s="11"/>
      <c r="F12" s="11"/>
      <c r="G12" s="26"/>
      <c r="H12" s="3"/>
      <c r="I12" s="3"/>
      <c r="J12" s="12"/>
    </row>
    <row r="13" spans="2:10" ht="15" customHeight="1">
      <c r="B13" s="7"/>
      <c r="C13" s="10"/>
      <c r="D13" s="10"/>
      <c r="E13" s="10"/>
      <c r="F13" s="10"/>
      <c r="G13" s="3"/>
      <c r="H13" s="3"/>
      <c r="I13" s="3"/>
      <c r="J13" s="12"/>
    </row>
    <row r="14" spans="1:15" ht="15" customHeight="1">
      <c r="A14" s="87" t="s">
        <v>0</v>
      </c>
      <c r="B14" s="87" t="s">
        <v>1</v>
      </c>
      <c r="C14" s="87" t="s">
        <v>2</v>
      </c>
      <c r="D14" s="87"/>
      <c r="E14" s="87" t="s">
        <v>3</v>
      </c>
      <c r="F14" s="87" t="s">
        <v>38</v>
      </c>
      <c r="G14" s="94" t="s">
        <v>39</v>
      </c>
      <c r="H14" s="94"/>
      <c r="I14" s="94" t="s">
        <v>40</v>
      </c>
      <c r="J14" s="94"/>
      <c r="K14" s="94" t="s">
        <v>41</v>
      </c>
      <c r="L14" s="94"/>
      <c r="M14" s="94" t="s">
        <v>42</v>
      </c>
      <c r="N14" s="94"/>
      <c r="O14" s="110" t="s">
        <v>4</v>
      </c>
    </row>
    <row r="15" spans="1:15" ht="39" customHeight="1">
      <c r="A15" s="87"/>
      <c r="B15" s="87"/>
      <c r="C15" s="87"/>
      <c r="D15" s="87"/>
      <c r="E15" s="87"/>
      <c r="F15" s="87"/>
      <c r="G15" s="94"/>
      <c r="H15" s="94"/>
      <c r="I15" s="94"/>
      <c r="J15" s="94"/>
      <c r="K15" s="94"/>
      <c r="L15" s="94"/>
      <c r="M15" s="94"/>
      <c r="N15" s="94"/>
      <c r="O15" s="111"/>
    </row>
    <row r="16" spans="1:15" ht="35.25" customHeight="1">
      <c r="A16" s="87"/>
      <c r="B16" s="87"/>
      <c r="C16" s="13" t="s">
        <v>5</v>
      </c>
      <c r="D16" s="13" t="s">
        <v>6</v>
      </c>
      <c r="E16" s="87"/>
      <c r="F16" s="87"/>
      <c r="G16" s="13" t="s">
        <v>7</v>
      </c>
      <c r="H16" s="13" t="s">
        <v>8</v>
      </c>
      <c r="I16" s="13" t="s">
        <v>7</v>
      </c>
      <c r="J16" s="13" t="s">
        <v>8</v>
      </c>
      <c r="K16" s="13" t="s">
        <v>7</v>
      </c>
      <c r="L16" s="13" t="s">
        <v>8</v>
      </c>
      <c r="M16" s="13" t="s">
        <v>7</v>
      </c>
      <c r="N16" s="13" t="s">
        <v>8</v>
      </c>
      <c r="O16" s="112"/>
    </row>
    <row r="17" spans="1:15" ht="28.5" customHeight="1">
      <c r="A17" s="107" t="s">
        <v>43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4"/>
    </row>
    <row r="18" spans="1:15" ht="21.75" customHeight="1">
      <c r="A18" s="96" t="s">
        <v>29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14"/>
    </row>
    <row r="19" spans="1:15" ht="29.25" customHeight="1">
      <c r="A19" s="88" t="s">
        <v>44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27"/>
    </row>
    <row r="20" spans="1:15" ht="15" customHeight="1">
      <c r="A20" s="78" t="s">
        <v>9</v>
      </c>
      <c r="B20" s="103" t="s">
        <v>45</v>
      </c>
      <c r="C20" s="78" t="s">
        <v>25</v>
      </c>
      <c r="D20" s="78" t="s">
        <v>25</v>
      </c>
      <c r="E20" s="46" t="s">
        <v>10</v>
      </c>
      <c r="F20" s="28">
        <f>F22+F23+F24+F25+F26</f>
        <v>903.363</v>
      </c>
      <c r="G20" s="28">
        <f aca="true" t="shared" si="0" ref="G20:M20">G22+G23+G24+G25+G26</f>
        <v>149.276</v>
      </c>
      <c r="H20" s="28">
        <f t="shared" si="0"/>
        <v>16.524475764449065</v>
      </c>
      <c r="I20" s="28">
        <f t="shared" si="0"/>
        <v>370.436</v>
      </c>
      <c r="J20" s="28">
        <f>I20/F20*100</f>
        <v>41.00632857444902</v>
      </c>
      <c r="K20" s="28">
        <f t="shared" si="0"/>
        <v>514.585</v>
      </c>
      <c r="L20" s="28">
        <f>K20/F20*100</f>
        <v>56.963258402214834</v>
      </c>
      <c r="M20" s="28">
        <f t="shared" si="0"/>
        <v>514.585</v>
      </c>
      <c r="N20" s="28">
        <f>M20/F20*100</f>
        <v>56.963258402214834</v>
      </c>
      <c r="O20" s="91"/>
    </row>
    <row r="21" spans="1:15" ht="18" customHeight="1">
      <c r="A21" s="101"/>
      <c r="B21" s="104"/>
      <c r="C21" s="79"/>
      <c r="D21" s="79"/>
      <c r="E21" s="73" t="s">
        <v>11</v>
      </c>
      <c r="F21" s="74"/>
      <c r="G21" s="74"/>
      <c r="H21" s="74"/>
      <c r="I21" s="74"/>
      <c r="J21" s="74"/>
      <c r="K21" s="74"/>
      <c r="L21" s="74"/>
      <c r="M21" s="74"/>
      <c r="N21" s="95"/>
      <c r="O21" s="92"/>
    </row>
    <row r="22" spans="1:15" ht="30" customHeight="1">
      <c r="A22" s="101"/>
      <c r="B22" s="104"/>
      <c r="C22" s="79"/>
      <c r="D22" s="79"/>
      <c r="E22" s="32" t="s">
        <v>12</v>
      </c>
      <c r="F22" s="28">
        <v>0</v>
      </c>
      <c r="G22" s="28"/>
      <c r="H22" s="28"/>
      <c r="I22" s="28"/>
      <c r="J22" s="28"/>
      <c r="K22" s="28"/>
      <c r="L22" s="28"/>
      <c r="M22" s="28">
        <v>0</v>
      </c>
      <c r="N22" s="28"/>
      <c r="O22" s="92"/>
    </row>
    <row r="23" spans="1:15" ht="40.5" customHeight="1">
      <c r="A23" s="101"/>
      <c r="B23" s="104"/>
      <c r="C23" s="79"/>
      <c r="D23" s="79"/>
      <c r="E23" s="48" t="s">
        <v>13</v>
      </c>
      <c r="F23" s="28">
        <v>0</v>
      </c>
      <c r="G23" s="28"/>
      <c r="H23" s="28"/>
      <c r="I23" s="28"/>
      <c r="J23" s="28"/>
      <c r="K23" s="28"/>
      <c r="L23" s="28"/>
      <c r="M23" s="28">
        <v>0</v>
      </c>
      <c r="N23" s="28"/>
      <c r="O23" s="92"/>
    </row>
    <row r="24" spans="1:15" ht="37.5" customHeight="1">
      <c r="A24" s="101"/>
      <c r="B24" s="104"/>
      <c r="C24" s="79"/>
      <c r="D24" s="79"/>
      <c r="E24" s="47" t="s">
        <v>14</v>
      </c>
      <c r="F24" s="28">
        <v>0</v>
      </c>
      <c r="G24" s="28"/>
      <c r="H24" s="28"/>
      <c r="I24" s="28"/>
      <c r="J24" s="28"/>
      <c r="K24" s="28"/>
      <c r="L24" s="28"/>
      <c r="M24" s="28">
        <v>0</v>
      </c>
      <c r="N24" s="28"/>
      <c r="O24" s="92"/>
    </row>
    <row r="25" spans="1:15" ht="25.5" customHeight="1">
      <c r="A25" s="101"/>
      <c r="B25" s="104"/>
      <c r="C25" s="79"/>
      <c r="D25" s="79"/>
      <c r="E25" s="32" t="s">
        <v>15</v>
      </c>
      <c r="F25" s="28">
        <v>903.363</v>
      </c>
      <c r="G25" s="28">
        <v>149.276</v>
      </c>
      <c r="H25" s="28">
        <f>G25/F25*100</f>
        <v>16.524475764449065</v>
      </c>
      <c r="I25" s="28">
        <v>370.436</v>
      </c>
      <c r="J25" s="28">
        <f>I25/F25*100</f>
        <v>41.00632857444902</v>
      </c>
      <c r="K25" s="28">
        <v>514.585</v>
      </c>
      <c r="L25" s="28">
        <f>K25/F25*100</f>
        <v>56.963258402214834</v>
      </c>
      <c r="M25" s="28">
        <v>514.585</v>
      </c>
      <c r="N25" s="28">
        <f>M25/F25*100</f>
        <v>56.963258402214834</v>
      </c>
      <c r="O25" s="92"/>
    </row>
    <row r="26" spans="1:15" ht="25.5">
      <c r="A26" s="102"/>
      <c r="B26" s="104"/>
      <c r="C26" s="80"/>
      <c r="D26" s="80"/>
      <c r="E26" s="47" t="s">
        <v>16</v>
      </c>
      <c r="F26" s="28">
        <v>0</v>
      </c>
      <c r="G26" s="28"/>
      <c r="H26" s="28"/>
      <c r="I26" s="28"/>
      <c r="J26" s="28"/>
      <c r="K26" s="28"/>
      <c r="L26" s="28"/>
      <c r="M26" s="28">
        <v>0</v>
      </c>
      <c r="N26" s="28"/>
      <c r="O26" s="93"/>
    </row>
    <row r="27" spans="1:15" ht="27" customHeight="1">
      <c r="A27" s="91"/>
      <c r="B27" s="78" t="s">
        <v>30</v>
      </c>
      <c r="C27" s="91"/>
      <c r="D27" s="91"/>
      <c r="E27" s="32" t="s">
        <v>10</v>
      </c>
      <c r="F27" s="41">
        <f>F29+F30+F31+F32+F33</f>
        <v>903.363</v>
      </c>
      <c r="G27" s="41">
        <f>G29+G30+G31+G32+G33</f>
        <v>149.276</v>
      </c>
      <c r="H27" s="41">
        <f>H29+H30+H31+H32+H33</f>
        <v>16.524475764449065</v>
      </c>
      <c r="I27" s="41">
        <f>I29+I30+I31+I32+I33</f>
        <v>370.436</v>
      </c>
      <c r="J27" s="28">
        <f>I27/F27*100</f>
        <v>41.00632857444902</v>
      </c>
      <c r="K27" s="41">
        <f>K29+K30+K31+K32+K33</f>
        <v>514.585</v>
      </c>
      <c r="L27" s="28">
        <f>K27/F27*100</f>
        <v>56.963258402214834</v>
      </c>
      <c r="M27" s="41">
        <f>M29+M30+M31+M32+M33</f>
        <v>514.585</v>
      </c>
      <c r="N27" s="49">
        <f>M27/F27*100</f>
        <v>56.963258402214834</v>
      </c>
      <c r="O27" s="38"/>
    </row>
    <row r="28" spans="1:15" ht="27" customHeight="1">
      <c r="A28" s="92"/>
      <c r="B28" s="79"/>
      <c r="C28" s="92"/>
      <c r="D28" s="92"/>
      <c r="E28" s="64" t="s">
        <v>11</v>
      </c>
      <c r="F28" s="65"/>
      <c r="G28" s="65"/>
      <c r="H28" s="65"/>
      <c r="I28" s="65"/>
      <c r="J28" s="65"/>
      <c r="K28" s="65"/>
      <c r="L28" s="65"/>
      <c r="M28" s="65"/>
      <c r="N28" s="65"/>
      <c r="O28" s="39"/>
    </row>
    <row r="29" spans="1:15" ht="27" customHeight="1">
      <c r="A29" s="92"/>
      <c r="B29" s="79"/>
      <c r="C29" s="92"/>
      <c r="D29" s="92"/>
      <c r="E29" s="35" t="s">
        <v>12</v>
      </c>
      <c r="F29" s="28">
        <v>0</v>
      </c>
      <c r="G29" s="28"/>
      <c r="H29" s="28"/>
      <c r="I29" s="28"/>
      <c r="J29" s="28"/>
      <c r="K29" s="28"/>
      <c r="L29" s="28"/>
      <c r="M29" s="28">
        <f>G29+I29+K29</f>
        <v>0</v>
      </c>
      <c r="N29" s="49"/>
      <c r="O29" s="39"/>
    </row>
    <row r="30" spans="1:15" ht="37.5" customHeight="1">
      <c r="A30" s="92"/>
      <c r="B30" s="79"/>
      <c r="C30" s="92"/>
      <c r="D30" s="92"/>
      <c r="E30" s="50" t="s">
        <v>13</v>
      </c>
      <c r="F30" s="28">
        <v>0</v>
      </c>
      <c r="G30" s="28"/>
      <c r="H30" s="28"/>
      <c r="I30" s="28"/>
      <c r="J30" s="28"/>
      <c r="K30" s="28"/>
      <c r="L30" s="28"/>
      <c r="M30" s="28">
        <f>G30+I30+K30</f>
        <v>0</v>
      </c>
      <c r="N30" s="49"/>
      <c r="O30" s="39"/>
    </row>
    <row r="31" spans="1:15" ht="38.25" customHeight="1">
      <c r="A31" s="92"/>
      <c r="B31" s="79"/>
      <c r="C31" s="92"/>
      <c r="D31" s="92"/>
      <c r="E31" s="51" t="s">
        <v>14</v>
      </c>
      <c r="F31" s="28">
        <v>0</v>
      </c>
      <c r="G31" s="28"/>
      <c r="H31" s="28"/>
      <c r="I31" s="28"/>
      <c r="J31" s="28"/>
      <c r="K31" s="28"/>
      <c r="L31" s="28"/>
      <c r="M31" s="28">
        <f>G31+I31+K31</f>
        <v>0</v>
      </c>
      <c r="N31" s="49"/>
      <c r="O31" s="39"/>
    </row>
    <row r="32" spans="1:15" ht="27" customHeight="1">
      <c r="A32" s="92"/>
      <c r="B32" s="79"/>
      <c r="C32" s="92"/>
      <c r="D32" s="92"/>
      <c r="E32" s="52" t="s">
        <v>15</v>
      </c>
      <c r="F32" s="28">
        <v>903.363</v>
      </c>
      <c r="G32" s="28">
        <v>149.276</v>
      </c>
      <c r="H32" s="28">
        <f>G32/F32*100</f>
        <v>16.524475764449065</v>
      </c>
      <c r="I32" s="28">
        <v>370.436</v>
      </c>
      <c r="J32" s="28">
        <f>I32/F32*100</f>
        <v>41.00632857444902</v>
      </c>
      <c r="K32" s="28">
        <v>514.585</v>
      </c>
      <c r="L32" s="28">
        <f>K32/F32*100</f>
        <v>56.963258402214834</v>
      </c>
      <c r="M32" s="28">
        <v>514.585</v>
      </c>
      <c r="N32" s="49">
        <f>M32/F32*100</f>
        <v>56.963258402214834</v>
      </c>
      <c r="O32" s="39"/>
    </row>
    <row r="33" spans="1:15" ht="27" customHeight="1">
      <c r="A33" s="93"/>
      <c r="B33" s="80"/>
      <c r="C33" s="93"/>
      <c r="D33" s="93"/>
      <c r="E33" s="51" t="s">
        <v>16</v>
      </c>
      <c r="F33" s="28">
        <v>0</v>
      </c>
      <c r="G33" s="28"/>
      <c r="H33" s="28"/>
      <c r="I33" s="28"/>
      <c r="J33" s="28"/>
      <c r="K33" s="28"/>
      <c r="L33" s="28"/>
      <c r="M33" s="28">
        <f>G33+I33+K33</f>
        <v>0</v>
      </c>
      <c r="N33" s="49"/>
      <c r="O33" s="39"/>
    </row>
    <row r="34" spans="1:15" ht="27" customHeight="1">
      <c r="A34" s="81" t="s">
        <v>64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39"/>
    </row>
    <row r="35" spans="1:15" ht="27" customHeight="1">
      <c r="A35" s="99" t="s">
        <v>46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29"/>
    </row>
    <row r="36" spans="1:15" ht="27" customHeight="1">
      <c r="A36" s="61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29"/>
    </row>
    <row r="37" spans="1:15" ht="27" customHeight="1">
      <c r="A37" s="78" t="s">
        <v>31</v>
      </c>
      <c r="B37" s="78" t="s">
        <v>48</v>
      </c>
      <c r="C37" s="78" t="s">
        <v>25</v>
      </c>
      <c r="D37" s="78" t="s">
        <v>25</v>
      </c>
      <c r="E37" s="47" t="s">
        <v>10</v>
      </c>
      <c r="F37" s="28">
        <f>F39+F40+F41+F42+F43</f>
        <v>11362.095</v>
      </c>
      <c r="G37" s="28">
        <f aca="true" t="shared" si="1" ref="G37:M37">G39+G40+G41+G42+G43</f>
        <v>1951.7696</v>
      </c>
      <c r="H37" s="28">
        <f>G37/F37*100</f>
        <v>17.17790249069384</v>
      </c>
      <c r="I37" s="28">
        <f t="shared" si="1"/>
        <v>5697.182</v>
      </c>
      <c r="J37" s="28">
        <f>I37/F37*100</f>
        <v>50.1420028612681</v>
      </c>
      <c r="K37" s="28">
        <f>K39+K40+K41+K42+K43</f>
        <v>8317.112000000001</v>
      </c>
      <c r="L37" s="28">
        <f>K37/F37*100</f>
        <v>73.2005145177892</v>
      </c>
      <c r="M37" s="28">
        <f t="shared" si="1"/>
        <v>8317.112000000001</v>
      </c>
      <c r="N37" s="49">
        <f>M37/F37*100</f>
        <v>73.2005145177892</v>
      </c>
      <c r="O37" s="39"/>
    </row>
    <row r="38" spans="1:15" ht="27" customHeight="1">
      <c r="A38" s="79"/>
      <c r="B38" s="79"/>
      <c r="C38" s="79"/>
      <c r="D38" s="79"/>
      <c r="E38" s="73" t="s">
        <v>11</v>
      </c>
      <c r="F38" s="74"/>
      <c r="G38" s="74"/>
      <c r="H38" s="74"/>
      <c r="I38" s="74"/>
      <c r="J38" s="74"/>
      <c r="K38" s="74"/>
      <c r="L38" s="74"/>
      <c r="M38" s="74"/>
      <c r="N38" s="74"/>
      <c r="O38" s="39"/>
    </row>
    <row r="39" spans="1:15" ht="27" customHeight="1">
      <c r="A39" s="79"/>
      <c r="B39" s="79"/>
      <c r="C39" s="79"/>
      <c r="D39" s="79"/>
      <c r="E39" s="47" t="s">
        <v>12</v>
      </c>
      <c r="F39" s="28">
        <v>0</v>
      </c>
      <c r="G39" s="28"/>
      <c r="H39" s="28"/>
      <c r="I39" s="28"/>
      <c r="J39" s="28"/>
      <c r="K39" s="28"/>
      <c r="L39" s="28"/>
      <c r="M39" s="28">
        <v>0</v>
      </c>
      <c r="N39" s="49"/>
      <c r="O39" s="39"/>
    </row>
    <row r="40" spans="1:15" ht="37.5" customHeight="1">
      <c r="A40" s="79"/>
      <c r="B40" s="79"/>
      <c r="C40" s="79"/>
      <c r="D40" s="79"/>
      <c r="E40" s="46" t="s">
        <v>13</v>
      </c>
      <c r="F40" s="28">
        <v>1501.889</v>
      </c>
      <c r="G40" s="28">
        <v>0</v>
      </c>
      <c r="H40" s="28">
        <f>G40/F40*100</f>
        <v>0</v>
      </c>
      <c r="I40" s="28">
        <v>385</v>
      </c>
      <c r="J40" s="28">
        <f>I40/F40*100</f>
        <v>25.63438443187213</v>
      </c>
      <c r="K40" s="28">
        <v>1247.708</v>
      </c>
      <c r="L40" s="28">
        <f>K40/F40*100</f>
        <v>83.0759130668112</v>
      </c>
      <c r="M40" s="28">
        <v>1247.708</v>
      </c>
      <c r="N40" s="49">
        <f>M40/F40*100</f>
        <v>83.0759130668112</v>
      </c>
      <c r="O40" s="39"/>
    </row>
    <row r="41" spans="1:15" ht="39.75" customHeight="1">
      <c r="A41" s="79"/>
      <c r="B41" s="79"/>
      <c r="C41" s="79"/>
      <c r="D41" s="79"/>
      <c r="E41" s="53" t="s">
        <v>14</v>
      </c>
      <c r="F41" s="28">
        <v>488.264</v>
      </c>
      <c r="G41" s="28"/>
      <c r="H41" s="28"/>
      <c r="I41" s="28"/>
      <c r="J41" s="28"/>
      <c r="K41" s="28"/>
      <c r="L41" s="28"/>
      <c r="M41" s="28">
        <v>0</v>
      </c>
      <c r="N41" s="49"/>
      <c r="O41" s="39"/>
    </row>
    <row r="42" spans="1:15" ht="27" customHeight="1">
      <c r="A42" s="79"/>
      <c r="B42" s="79"/>
      <c r="C42" s="79"/>
      <c r="D42" s="79"/>
      <c r="E42" s="54" t="s">
        <v>15</v>
      </c>
      <c r="F42" s="28">
        <v>9371.942</v>
      </c>
      <c r="G42" s="28">
        <v>1951.7696</v>
      </c>
      <c r="H42" s="28">
        <f>G42/F42*100</f>
        <v>20.825668788816664</v>
      </c>
      <c r="I42" s="28">
        <v>5312.182</v>
      </c>
      <c r="J42" s="28">
        <f>I42/F42*100</f>
        <v>56.68176350216423</v>
      </c>
      <c r="K42" s="43">
        <v>7069.404</v>
      </c>
      <c r="L42" s="28">
        <f>K42/F42*100</f>
        <v>75.4315807758947</v>
      </c>
      <c r="M42" s="43">
        <v>7069.404</v>
      </c>
      <c r="N42" s="49">
        <f>M42/F42*100</f>
        <v>75.4315807758947</v>
      </c>
      <c r="O42" s="39"/>
    </row>
    <row r="43" spans="1:15" ht="27" customHeight="1">
      <c r="A43" s="80"/>
      <c r="B43" s="80"/>
      <c r="C43" s="80"/>
      <c r="D43" s="80"/>
      <c r="E43" s="53" t="s">
        <v>16</v>
      </c>
      <c r="F43" s="28">
        <v>0</v>
      </c>
      <c r="G43" s="28"/>
      <c r="H43" s="28"/>
      <c r="I43" s="28"/>
      <c r="J43" s="28"/>
      <c r="K43" s="28"/>
      <c r="L43" s="28"/>
      <c r="M43" s="28">
        <v>0</v>
      </c>
      <c r="N43" s="49"/>
      <c r="O43" s="40"/>
    </row>
    <row r="44" spans="1:15" ht="27" customHeight="1">
      <c r="A44" s="113"/>
      <c r="B44" s="115" t="s">
        <v>17</v>
      </c>
      <c r="C44" s="113"/>
      <c r="D44" s="113"/>
      <c r="E44" s="47" t="s">
        <v>10</v>
      </c>
      <c r="F44" s="28">
        <f>F46+F47+F48+F49+F50</f>
        <v>11362.095</v>
      </c>
      <c r="G44" s="28">
        <f>G46+G47+G48+G49+G50</f>
        <v>1951.77</v>
      </c>
      <c r="H44" s="28">
        <f>G44/F44*100</f>
        <v>17.177906011171356</v>
      </c>
      <c r="I44" s="28">
        <f>I46+I47+I48+I49+I50</f>
        <v>5697.182</v>
      </c>
      <c r="J44" s="28">
        <f>I44/F44*100</f>
        <v>50.1420028612681</v>
      </c>
      <c r="K44" s="28">
        <f>K46+K47+K48+K49+K50</f>
        <v>8317.112000000001</v>
      </c>
      <c r="L44" s="28">
        <f>K44/F44*100</f>
        <v>73.2005145177892</v>
      </c>
      <c r="M44" s="28">
        <f>M46+M47+M48+M49+M50</f>
        <v>8317.112000000001</v>
      </c>
      <c r="N44" s="49">
        <f>(M44/F44)*100</f>
        <v>73.2005145177892</v>
      </c>
      <c r="O44" s="30"/>
    </row>
    <row r="45" spans="1:15" ht="27" customHeight="1">
      <c r="A45" s="114"/>
      <c r="B45" s="116"/>
      <c r="C45" s="114"/>
      <c r="D45" s="114"/>
      <c r="E45" s="64" t="s">
        <v>11</v>
      </c>
      <c r="F45" s="65"/>
      <c r="G45" s="65"/>
      <c r="H45" s="65"/>
      <c r="I45" s="65"/>
      <c r="J45" s="65"/>
      <c r="K45" s="65"/>
      <c r="L45" s="65"/>
      <c r="M45" s="65"/>
      <c r="N45" s="66"/>
      <c r="O45" s="31"/>
    </row>
    <row r="46" spans="1:15" ht="28.5" customHeight="1">
      <c r="A46" s="114"/>
      <c r="B46" s="116"/>
      <c r="C46" s="114"/>
      <c r="D46" s="114"/>
      <c r="E46" s="35" t="s">
        <v>12</v>
      </c>
      <c r="F46" s="28">
        <v>0</v>
      </c>
      <c r="G46" s="28"/>
      <c r="H46" s="28"/>
      <c r="I46" s="28"/>
      <c r="J46" s="28"/>
      <c r="K46" s="28"/>
      <c r="L46" s="28"/>
      <c r="M46" s="28">
        <f>G46+I46+K46</f>
        <v>0</v>
      </c>
      <c r="N46" s="49"/>
      <c r="O46" s="31"/>
    </row>
    <row r="47" spans="1:15" ht="37.5" customHeight="1">
      <c r="A47" s="114"/>
      <c r="B47" s="116"/>
      <c r="C47" s="114"/>
      <c r="D47" s="114"/>
      <c r="E47" s="50" t="s">
        <v>13</v>
      </c>
      <c r="F47" s="28">
        <v>1501.889</v>
      </c>
      <c r="G47" s="28">
        <v>0</v>
      </c>
      <c r="H47" s="28">
        <f>G47/F47*100</f>
        <v>0</v>
      </c>
      <c r="I47" s="28">
        <v>385</v>
      </c>
      <c r="J47" s="28">
        <f>I47/F47*100</f>
        <v>25.63438443187213</v>
      </c>
      <c r="K47" s="28">
        <v>1247.708</v>
      </c>
      <c r="L47" s="28">
        <f>K47/F47*100</f>
        <v>83.0759130668112</v>
      </c>
      <c r="M47" s="28">
        <v>1247.708</v>
      </c>
      <c r="N47" s="49">
        <f>(M47/F47)*100</f>
        <v>83.0759130668112</v>
      </c>
      <c r="O47" s="31"/>
    </row>
    <row r="48" spans="1:15" ht="40.5" customHeight="1">
      <c r="A48" s="114"/>
      <c r="B48" s="116"/>
      <c r="C48" s="114"/>
      <c r="D48" s="114"/>
      <c r="E48" s="51" t="s">
        <v>14</v>
      </c>
      <c r="F48" s="28">
        <v>488.264</v>
      </c>
      <c r="G48" s="28"/>
      <c r="H48" s="28"/>
      <c r="I48" s="28"/>
      <c r="J48" s="28"/>
      <c r="K48" s="28"/>
      <c r="L48" s="28"/>
      <c r="M48" s="28"/>
      <c r="N48" s="49"/>
      <c r="O48" s="31"/>
    </row>
    <row r="49" spans="1:15" ht="27" customHeight="1">
      <c r="A49" s="114"/>
      <c r="B49" s="116"/>
      <c r="C49" s="114"/>
      <c r="D49" s="114"/>
      <c r="E49" s="52" t="s">
        <v>15</v>
      </c>
      <c r="F49" s="28">
        <v>9371.942</v>
      </c>
      <c r="G49" s="28">
        <v>1951.77</v>
      </c>
      <c r="H49" s="28">
        <f>G49/F49*100</f>
        <v>20.825673056875512</v>
      </c>
      <c r="I49" s="28">
        <v>5312.182</v>
      </c>
      <c r="J49" s="28">
        <f>I49/F49*100</f>
        <v>56.68176350216423</v>
      </c>
      <c r="K49" s="43">
        <v>7069.404</v>
      </c>
      <c r="L49" s="28">
        <f>K49/F49*100</f>
        <v>75.4315807758947</v>
      </c>
      <c r="M49" s="43">
        <v>7069.404</v>
      </c>
      <c r="N49" s="49">
        <f>(M49/F49)*100</f>
        <v>75.4315807758947</v>
      </c>
      <c r="O49" s="31"/>
    </row>
    <row r="50" spans="1:15" ht="27" customHeight="1">
      <c r="A50" s="114"/>
      <c r="B50" s="116"/>
      <c r="C50" s="114"/>
      <c r="D50" s="114"/>
      <c r="E50" s="50" t="s">
        <v>16</v>
      </c>
      <c r="F50" s="57">
        <v>0</v>
      </c>
      <c r="G50" s="57"/>
      <c r="H50" s="57"/>
      <c r="I50" s="57"/>
      <c r="J50" s="57"/>
      <c r="K50" s="57"/>
      <c r="L50" s="57"/>
      <c r="M50" s="57">
        <f>G50+I50+K50</f>
        <v>0</v>
      </c>
      <c r="N50" s="58"/>
      <c r="O50" s="33"/>
    </row>
    <row r="51" spans="1:15" ht="27" customHeight="1">
      <c r="A51" s="81" t="s">
        <v>66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  <c r="O51" s="33"/>
    </row>
    <row r="52" spans="1:15" ht="43.5" customHeight="1">
      <c r="A52" s="117" t="s">
        <v>52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  <c r="O52" s="34"/>
    </row>
    <row r="53" spans="1:15" ht="27" customHeight="1">
      <c r="A53" s="99" t="s">
        <v>53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1"/>
      <c r="O53" s="34"/>
    </row>
    <row r="54" spans="1:15" ht="27" customHeight="1">
      <c r="A54" s="75" t="s">
        <v>50</v>
      </c>
      <c r="B54" s="78" t="s">
        <v>51</v>
      </c>
      <c r="C54" s="78" t="s">
        <v>25</v>
      </c>
      <c r="D54" s="78" t="s">
        <v>25</v>
      </c>
      <c r="E54" s="47" t="s">
        <v>10</v>
      </c>
      <c r="F54" s="28">
        <f>F56+F57+F58+F59+F60</f>
        <v>8956.457</v>
      </c>
      <c r="G54" s="28">
        <f>G56+G57+G58+G59+G60</f>
        <v>1757.497</v>
      </c>
      <c r="H54" s="28">
        <f>G54/F54*100</f>
        <v>19.62268115617593</v>
      </c>
      <c r="I54" s="28">
        <f>I56+I57+I58+I59+I60</f>
        <v>3707.017</v>
      </c>
      <c r="J54" s="28">
        <f>I54/F54*100</f>
        <v>41.38932392574429</v>
      </c>
      <c r="K54" s="28">
        <f>K56+K57+K58+K59+K60</f>
        <v>6065.896</v>
      </c>
      <c r="L54" s="28">
        <f>K54/F54*100</f>
        <v>67.7265128387263</v>
      </c>
      <c r="M54" s="28">
        <f>M56+M57+M58+M59+M60</f>
        <v>6065.896</v>
      </c>
      <c r="N54" s="49">
        <f>M54/F54*100</f>
        <v>67.7265128387263</v>
      </c>
      <c r="O54" s="31"/>
    </row>
    <row r="55" spans="1:15" ht="27" customHeight="1">
      <c r="A55" s="76"/>
      <c r="B55" s="79"/>
      <c r="C55" s="79"/>
      <c r="D55" s="79"/>
      <c r="E55" s="73" t="s">
        <v>11</v>
      </c>
      <c r="F55" s="74"/>
      <c r="G55" s="74"/>
      <c r="H55" s="74"/>
      <c r="I55" s="74"/>
      <c r="J55" s="74"/>
      <c r="K55" s="74"/>
      <c r="L55" s="74"/>
      <c r="M55" s="74"/>
      <c r="N55" s="74"/>
      <c r="O55" s="31"/>
    </row>
    <row r="56" spans="1:15" ht="27" customHeight="1">
      <c r="A56" s="76"/>
      <c r="B56" s="79"/>
      <c r="C56" s="79"/>
      <c r="D56" s="79"/>
      <c r="E56" s="47" t="s">
        <v>12</v>
      </c>
      <c r="F56" s="28">
        <v>0</v>
      </c>
      <c r="G56" s="28"/>
      <c r="H56" s="28"/>
      <c r="I56" s="28"/>
      <c r="J56" s="28"/>
      <c r="K56" s="28"/>
      <c r="L56" s="28"/>
      <c r="M56" s="28">
        <v>0</v>
      </c>
      <c r="N56" s="49"/>
      <c r="O56" s="31"/>
    </row>
    <row r="57" spans="1:15" ht="39.75" customHeight="1">
      <c r="A57" s="76"/>
      <c r="B57" s="79"/>
      <c r="C57" s="79"/>
      <c r="D57" s="79"/>
      <c r="E57" s="46" t="s">
        <v>13</v>
      </c>
      <c r="F57" s="28">
        <v>911.911</v>
      </c>
      <c r="G57" s="28">
        <v>0</v>
      </c>
      <c r="H57" s="28">
        <f>G57/F57*100</f>
        <v>0</v>
      </c>
      <c r="I57" s="28">
        <v>0</v>
      </c>
      <c r="J57" s="28">
        <f>I57/F57*100</f>
        <v>0</v>
      </c>
      <c r="K57" s="28">
        <v>916.224</v>
      </c>
      <c r="L57" s="28">
        <f>K57/F57*100</f>
        <v>100.4729628220298</v>
      </c>
      <c r="M57" s="28">
        <v>916.224</v>
      </c>
      <c r="N57" s="49">
        <f>M57/F57*100</f>
        <v>100.4729628220298</v>
      </c>
      <c r="O57" s="31"/>
    </row>
    <row r="58" spans="1:15" ht="39" customHeight="1">
      <c r="A58" s="76"/>
      <c r="B58" s="79"/>
      <c r="C58" s="79"/>
      <c r="D58" s="79"/>
      <c r="E58" s="53" t="s">
        <v>14</v>
      </c>
      <c r="F58" s="28">
        <v>835.636</v>
      </c>
      <c r="G58" s="28">
        <v>0</v>
      </c>
      <c r="H58" s="28">
        <f>G58/F58*100</f>
        <v>0</v>
      </c>
      <c r="I58" s="28">
        <v>200</v>
      </c>
      <c r="J58" s="28">
        <f>I58/F58*100</f>
        <v>23.93386594163009</v>
      </c>
      <c r="K58" s="28">
        <v>200</v>
      </c>
      <c r="L58" s="28">
        <f>K58/F58*100</f>
        <v>23.93386594163009</v>
      </c>
      <c r="M58" s="28">
        <v>200</v>
      </c>
      <c r="N58" s="49">
        <f>M58/F58*100</f>
        <v>23.93386594163009</v>
      </c>
      <c r="O58" s="31"/>
    </row>
    <row r="59" spans="1:15" ht="27" customHeight="1">
      <c r="A59" s="76"/>
      <c r="B59" s="79"/>
      <c r="C59" s="79"/>
      <c r="D59" s="79"/>
      <c r="E59" s="54" t="s">
        <v>15</v>
      </c>
      <c r="F59" s="28">
        <v>7208.91</v>
      </c>
      <c r="G59" s="28">
        <v>1757.497</v>
      </c>
      <c r="H59" s="28">
        <f>G59/F59*100</f>
        <v>24.379510910803436</v>
      </c>
      <c r="I59" s="28">
        <v>3507.017</v>
      </c>
      <c r="J59" s="28">
        <f>I59/F59*100</f>
        <v>48.64836709017036</v>
      </c>
      <c r="K59" s="28">
        <v>4949.672</v>
      </c>
      <c r="L59" s="28">
        <f>K59/F59*100</f>
        <v>68.6604771040282</v>
      </c>
      <c r="M59" s="28">
        <v>4949.672</v>
      </c>
      <c r="N59" s="49">
        <f>M59/F59*100</f>
        <v>68.6604771040282</v>
      </c>
      <c r="O59" s="31"/>
    </row>
    <row r="60" spans="1:15" ht="27" customHeight="1">
      <c r="A60" s="77"/>
      <c r="B60" s="80"/>
      <c r="C60" s="80"/>
      <c r="D60" s="80"/>
      <c r="E60" s="53" t="s">
        <v>16</v>
      </c>
      <c r="F60" s="28">
        <v>0</v>
      </c>
      <c r="G60" s="28"/>
      <c r="H60" s="28"/>
      <c r="I60" s="28"/>
      <c r="J60" s="28"/>
      <c r="K60" s="28"/>
      <c r="L60" s="28"/>
      <c r="M60" s="28">
        <v>0</v>
      </c>
      <c r="N60" s="49"/>
      <c r="O60" s="31"/>
    </row>
    <row r="61" spans="1:15" ht="27" customHeight="1">
      <c r="A61" s="55"/>
      <c r="B61" s="115" t="s">
        <v>49</v>
      </c>
      <c r="C61" s="113"/>
      <c r="D61" s="113"/>
      <c r="E61" s="47" t="s">
        <v>10</v>
      </c>
      <c r="F61" s="28">
        <f>F63+F64+F65+F66+F67</f>
        <v>8956.457</v>
      </c>
      <c r="G61" s="28">
        <f>G63+G64+G65+G66+G67</f>
        <v>1757.497</v>
      </c>
      <c r="H61" s="28">
        <f>G61/F61*100</f>
        <v>19.62268115617593</v>
      </c>
      <c r="I61" s="28">
        <f>I63+I64+I65+I66+I67</f>
        <v>3707.017</v>
      </c>
      <c r="J61" s="28">
        <f>I61/F61*100</f>
        <v>41.38932392574429</v>
      </c>
      <c r="K61" s="28">
        <f>K63+K64+K65+K66+K67</f>
        <v>6065.896</v>
      </c>
      <c r="L61" s="28">
        <f>K61/F61*100</f>
        <v>67.7265128387263</v>
      </c>
      <c r="M61" s="28">
        <f>M63+M64+M65+M66+M67</f>
        <v>6065.896</v>
      </c>
      <c r="N61" s="49">
        <f>(M61/F61)*100</f>
        <v>67.7265128387263</v>
      </c>
      <c r="O61" s="31"/>
    </row>
    <row r="62" spans="1:15" ht="27" customHeight="1">
      <c r="A62" s="56"/>
      <c r="B62" s="116"/>
      <c r="C62" s="114"/>
      <c r="D62" s="114"/>
      <c r="E62" s="64" t="s">
        <v>11</v>
      </c>
      <c r="F62" s="65"/>
      <c r="G62" s="65"/>
      <c r="H62" s="65"/>
      <c r="I62" s="65"/>
      <c r="J62" s="65"/>
      <c r="K62" s="65"/>
      <c r="L62" s="65"/>
      <c r="M62" s="65"/>
      <c r="N62" s="66"/>
      <c r="O62" s="31"/>
    </row>
    <row r="63" spans="1:15" ht="27" customHeight="1">
      <c r="A63" s="56"/>
      <c r="B63" s="116"/>
      <c r="C63" s="114"/>
      <c r="D63" s="114"/>
      <c r="E63" s="35" t="s">
        <v>12</v>
      </c>
      <c r="F63" s="28">
        <v>0</v>
      </c>
      <c r="G63" s="28"/>
      <c r="H63" s="28"/>
      <c r="I63" s="28"/>
      <c r="J63" s="28"/>
      <c r="K63" s="28"/>
      <c r="L63" s="28"/>
      <c r="M63" s="28">
        <f>G63+I63+K63</f>
        <v>0</v>
      </c>
      <c r="N63" s="49"/>
      <c r="O63" s="31"/>
    </row>
    <row r="64" spans="1:15" ht="27" customHeight="1">
      <c r="A64" s="56"/>
      <c r="B64" s="116"/>
      <c r="C64" s="114"/>
      <c r="D64" s="114"/>
      <c r="E64" s="50" t="s">
        <v>13</v>
      </c>
      <c r="F64" s="28">
        <v>911.911</v>
      </c>
      <c r="G64" s="28">
        <v>0</v>
      </c>
      <c r="H64" s="28">
        <f>G64/F64*100</f>
        <v>0</v>
      </c>
      <c r="I64" s="28">
        <v>0</v>
      </c>
      <c r="J64" s="28">
        <f>I64/F64*100</f>
        <v>0</v>
      </c>
      <c r="K64" s="28">
        <v>916.224</v>
      </c>
      <c r="L64" s="28">
        <f>K64/F64*100</f>
        <v>100.4729628220298</v>
      </c>
      <c r="M64" s="28">
        <v>916.224</v>
      </c>
      <c r="N64" s="49">
        <f>(M64/F64)*100</f>
        <v>100.4729628220298</v>
      </c>
      <c r="O64" s="31"/>
    </row>
    <row r="65" spans="1:15" ht="42" customHeight="1">
      <c r="A65" s="56"/>
      <c r="B65" s="116"/>
      <c r="C65" s="114"/>
      <c r="D65" s="114"/>
      <c r="E65" s="51" t="s">
        <v>14</v>
      </c>
      <c r="F65" s="28">
        <v>835.636</v>
      </c>
      <c r="G65" s="28">
        <v>0</v>
      </c>
      <c r="H65" s="28">
        <f>G65/F65*100</f>
        <v>0</v>
      </c>
      <c r="I65" s="28">
        <v>200</v>
      </c>
      <c r="J65" s="28">
        <f>I65/F65*100</f>
        <v>23.93386594163009</v>
      </c>
      <c r="K65" s="28">
        <v>200</v>
      </c>
      <c r="L65" s="28">
        <f>K65/F65*100</f>
        <v>23.93386594163009</v>
      </c>
      <c r="M65" s="28">
        <v>200</v>
      </c>
      <c r="N65" s="49">
        <f>(M65/F65)*100</f>
        <v>23.93386594163009</v>
      </c>
      <c r="O65" s="31"/>
    </row>
    <row r="66" spans="1:15" ht="27" customHeight="1">
      <c r="A66" s="56"/>
      <c r="B66" s="116"/>
      <c r="C66" s="114"/>
      <c r="D66" s="114"/>
      <c r="E66" s="52" t="s">
        <v>15</v>
      </c>
      <c r="F66" s="28">
        <v>7208.91</v>
      </c>
      <c r="G66" s="28">
        <v>1757.497</v>
      </c>
      <c r="H66" s="28">
        <f>G66/F66*100</f>
        <v>24.379510910803436</v>
      </c>
      <c r="I66" s="28">
        <v>3507.017</v>
      </c>
      <c r="J66" s="28">
        <f>I66/F66*100</f>
        <v>48.64836709017036</v>
      </c>
      <c r="K66" s="28">
        <v>4949.672</v>
      </c>
      <c r="L66" s="28">
        <f>K66/F66*100</f>
        <v>68.6604771040282</v>
      </c>
      <c r="M66" s="28">
        <v>4949.672</v>
      </c>
      <c r="N66" s="49">
        <f>(M66/F66)*100</f>
        <v>68.6604771040282</v>
      </c>
      <c r="O66" s="31"/>
    </row>
    <row r="67" spans="1:15" ht="27" customHeight="1">
      <c r="A67" s="56"/>
      <c r="B67" s="116"/>
      <c r="C67" s="114"/>
      <c r="D67" s="114"/>
      <c r="E67" s="50" t="s">
        <v>16</v>
      </c>
      <c r="F67" s="57">
        <v>0</v>
      </c>
      <c r="G67" s="57"/>
      <c r="H67" s="57"/>
      <c r="I67" s="57"/>
      <c r="J67" s="57"/>
      <c r="K67" s="57"/>
      <c r="L67" s="57"/>
      <c r="M67" s="57">
        <f>G67+I67+K67</f>
        <v>0</v>
      </c>
      <c r="N67" s="58"/>
      <c r="O67" s="31"/>
    </row>
    <row r="68" spans="1:15" ht="27" customHeight="1">
      <c r="A68" s="81" t="s">
        <v>67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  <c r="O68" s="31"/>
    </row>
    <row r="69" spans="1:15" ht="27" customHeight="1">
      <c r="A69" s="107" t="s">
        <v>54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9"/>
      <c r="O69" s="34"/>
    </row>
    <row r="70" spans="1:15" ht="27" customHeight="1">
      <c r="A70" s="96" t="s">
        <v>55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/>
      <c r="O70" s="33"/>
    </row>
    <row r="71" spans="1:15" ht="23.25" customHeight="1">
      <c r="A71" s="88" t="s">
        <v>56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90"/>
      <c r="O71" s="33"/>
    </row>
    <row r="72" spans="1:15" ht="27" customHeight="1">
      <c r="A72" s="75" t="s">
        <v>57</v>
      </c>
      <c r="B72" s="78" t="s">
        <v>60</v>
      </c>
      <c r="C72" s="78" t="s">
        <v>25</v>
      </c>
      <c r="D72" s="78" t="s">
        <v>25</v>
      </c>
      <c r="E72" s="47" t="s">
        <v>10</v>
      </c>
      <c r="F72" s="28">
        <f>F74+F75+F76+F77+F78</f>
        <v>15</v>
      </c>
      <c r="G72" s="28">
        <f>G74+G75+G76+G77+G78</f>
        <v>0</v>
      </c>
      <c r="H72" s="28">
        <f>H74+H75+H76+H77+H78</f>
        <v>0</v>
      </c>
      <c r="I72" s="28">
        <f>I74+I75+I76+I77+I78</f>
        <v>0</v>
      </c>
      <c r="J72" s="28">
        <f>I72/F72*100</f>
        <v>0</v>
      </c>
      <c r="K72" s="28">
        <f>K74+K75+K76+K77+K78</f>
        <v>10</v>
      </c>
      <c r="L72" s="28">
        <f>K72/F72*100</f>
        <v>66.66666666666666</v>
      </c>
      <c r="M72" s="28">
        <f>M74+M75+M76+M77+M78</f>
        <v>10</v>
      </c>
      <c r="N72" s="49">
        <f>M72/F72*100</f>
        <v>66.66666666666666</v>
      </c>
      <c r="O72" s="31"/>
    </row>
    <row r="73" spans="1:15" ht="27" customHeight="1">
      <c r="A73" s="76"/>
      <c r="B73" s="79"/>
      <c r="C73" s="79"/>
      <c r="D73" s="79"/>
      <c r="E73" s="73" t="s">
        <v>11</v>
      </c>
      <c r="F73" s="74"/>
      <c r="G73" s="74"/>
      <c r="H73" s="74"/>
      <c r="I73" s="74"/>
      <c r="J73" s="74"/>
      <c r="K73" s="74"/>
      <c r="L73" s="74"/>
      <c r="M73" s="74"/>
      <c r="N73" s="74"/>
      <c r="O73" s="31"/>
    </row>
    <row r="74" spans="1:15" ht="27" customHeight="1">
      <c r="A74" s="76"/>
      <c r="B74" s="79"/>
      <c r="C74" s="79"/>
      <c r="D74" s="79"/>
      <c r="E74" s="47" t="s">
        <v>12</v>
      </c>
      <c r="F74" s="28">
        <v>0</v>
      </c>
      <c r="G74" s="28"/>
      <c r="H74" s="28"/>
      <c r="I74" s="28"/>
      <c r="J74" s="28"/>
      <c r="K74" s="28"/>
      <c r="L74" s="28"/>
      <c r="M74" s="28">
        <v>0</v>
      </c>
      <c r="N74" s="49"/>
      <c r="O74" s="31"/>
    </row>
    <row r="75" spans="1:15" ht="40.5" customHeight="1">
      <c r="A75" s="76"/>
      <c r="B75" s="79"/>
      <c r="C75" s="79"/>
      <c r="D75" s="79"/>
      <c r="E75" s="46" t="s">
        <v>13</v>
      </c>
      <c r="F75" s="28">
        <v>0</v>
      </c>
      <c r="G75" s="28"/>
      <c r="H75" s="28"/>
      <c r="I75" s="28"/>
      <c r="J75" s="28"/>
      <c r="K75" s="28"/>
      <c r="L75" s="28"/>
      <c r="M75" s="28">
        <v>0</v>
      </c>
      <c r="N75" s="49"/>
      <c r="O75" s="31"/>
    </row>
    <row r="76" spans="1:15" ht="42.75" customHeight="1">
      <c r="A76" s="76"/>
      <c r="B76" s="79"/>
      <c r="C76" s="79"/>
      <c r="D76" s="79"/>
      <c r="E76" s="53" t="s">
        <v>14</v>
      </c>
      <c r="F76" s="28">
        <v>0</v>
      </c>
      <c r="G76" s="28"/>
      <c r="H76" s="28"/>
      <c r="I76" s="28"/>
      <c r="J76" s="28"/>
      <c r="K76" s="28"/>
      <c r="L76" s="28"/>
      <c r="M76" s="28">
        <v>0</v>
      </c>
      <c r="N76" s="49"/>
      <c r="O76" s="31"/>
    </row>
    <row r="77" spans="1:15" ht="27" customHeight="1">
      <c r="A77" s="76"/>
      <c r="B77" s="79"/>
      <c r="C77" s="79"/>
      <c r="D77" s="79"/>
      <c r="E77" s="54" t="s">
        <v>15</v>
      </c>
      <c r="F77" s="28">
        <v>15</v>
      </c>
      <c r="G77" s="28">
        <v>0</v>
      </c>
      <c r="H77" s="28">
        <f>G77/F77*100</f>
        <v>0</v>
      </c>
      <c r="I77" s="28">
        <v>0</v>
      </c>
      <c r="J77" s="28">
        <f>I77/F77*100</f>
        <v>0</v>
      </c>
      <c r="K77" s="28">
        <v>10</v>
      </c>
      <c r="L77" s="28">
        <f>K77/F77*100</f>
        <v>66.66666666666666</v>
      </c>
      <c r="M77" s="28">
        <v>10</v>
      </c>
      <c r="N77" s="49">
        <f>M77/F77*100</f>
        <v>66.66666666666666</v>
      </c>
      <c r="O77" s="31"/>
    </row>
    <row r="78" spans="1:15" ht="27" customHeight="1">
      <c r="A78" s="77"/>
      <c r="B78" s="80"/>
      <c r="C78" s="80"/>
      <c r="D78" s="80"/>
      <c r="E78" s="53" t="s">
        <v>16</v>
      </c>
      <c r="F78" s="28">
        <v>0</v>
      </c>
      <c r="G78" s="28"/>
      <c r="H78" s="28"/>
      <c r="I78" s="28"/>
      <c r="J78" s="28"/>
      <c r="K78" s="28"/>
      <c r="L78" s="28"/>
      <c r="M78" s="28">
        <v>0</v>
      </c>
      <c r="N78" s="49"/>
      <c r="O78" s="31"/>
    </row>
    <row r="79" spans="1:15" ht="27" customHeight="1">
      <c r="A79" s="75" t="s">
        <v>59</v>
      </c>
      <c r="B79" s="78" t="s">
        <v>61</v>
      </c>
      <c r="C79" s="78" t="s">
        <v>25</v>
      </c>
      <c r="D79" s="78" t="s">
        <v>25</v>
      </c>
      <c r="E79" s="47" t="s">
        <v>10</v>
      </c>
      <c r="F79" s="28">
        <f>F81+F82+F83+F84+F85</f>
        <v>135</v>
      </c>
      <c r="G79" s="28">
        <f>G81+G82+G83+G84+G85</f>
        <v>0</v>
      </c>
      <c r="H79" s="28">
        <f>H81+H82+H83+H84+H85</f>
        <v>0</v>
      </c>
      <c r="I79" s="28">
        <f>I81+I82+I83+I84+I85</f>
        <v>30.874</v>
      </c>
      <c r="J79" s="28">
        <f>I79/F79*100</f>
        <v>22.869629629629628</v>
      </c>
      <c r="K79" s="28">
        <f>K81+K82+K83+K84+K85</f>
        <v>132.49</v>
      </c>
      <c r="L79" s="28">
        <f>K79/F79*100</f>
        <v>98.14074074074075</v>
      </c>
      <c r="M79" s="28">
        <f>M81+M82+M83+M84+M85</f>
        <v>132.49</v>
      </c>
      <c r="N79" s="49">
        <f>M79/F79*100</f>
        <v>98.14074074074075</v>
      </c>
      <c r="O79" s="31"/>
    </row>
    <row r="80" spans="1:15" ht="27" customHeight="1">
      <c r="A80" s="76"/>
      <c r="B80" s="79"/>
      <c r="C80" s="79"/>
      <c r="D80" s="79"/>
      <c r="E80" s="73" t="s">
        <v>11</v>
      </c>
      <c r="F80" s="74"/>
      <c r="G80" s="74"/>
      <c r="H80" s="74"/>
      <c r="I80" s="74"/>
      <c r="J80" s="74"/>
      <c r="K80" s="74"/>
      <c r="L80" s="74"/>
      <c r="M80" s="74"/>
      <c r="N80" s="74"/>
      <c r="O80" s="31"/>
    </row>
    <row r="81" spans="1:15" ht="27" customHeight="1">
      <c r="A81" s="76"/>
      <c r="B81" s="79"/>
      <c r="C81" s="79"/>
      <c r="D81" s="79"/>
      <c r="E81" s="47" t="s">
        <v>12</v>
      </c>
      <c r="F81" s="28">
        <v>0</v>
      </c>
      <c r="G81" s="28"/>
      <c r="H81" s="28"/>
      <c r="I81" s="28"/>
      <c r="J81" s="28"/>
      <c r="K81" s="28"/>
      <c r="L81" s="28"/>
      <c r="M81" s="28">
        <v>0</v>
      </c>
      <c r="N81" s="49"/>
      <c r="O81" s="31"/>
    </row>
    <row r="82" spans="1:15" ht="27" customHeight="1">
      <c r="A82" s="76"/>
      <c r="B82" s="79"/>
      <c r="C82" s="79"/>
      <c r="D82" s="79"/>
      <c r="E82" s="46" t="s">
        <v>13</v>
      </c>
      <c r="F82" s="28">
        <v>0</v>
      </c>
      <c r="G82" s="28"/>
      <c r="H82" s="28"/>
      <c r="I82" s="28"/>
      <c r="J82" s="28"/>
      <c r="K82" s="28"/>
      <c r="L82" s="28"/>
      <c r="M82" s="28">
        <v>0</v>
      </c>
      <c r="N82" s="49"/>
      <c r="O82" s="31"/>
    </row>
    <row r="83" spans="1:15" ht="38.25" customHeight="1">
      <c r="A83" s="76"/>
      <c r="B83" s="79"/>
      <c r="C83" s="79"/>
      <c r="D83" s="79"/>
      <c r="E83" s="53" t="s">
        <v>14</v>
      </c>
      <c r="F83" s="28">
        <v>0</v>
      </c>
      <c r="G83" s="28"/>
      <c r="H83" s="28"/>
      <c r="I83" s="28"/>
      <c r="J83" s="28"/>
      <c r="K83" s="28"/>
      <c r="L83" s="28"/>
      <c r="M83" s="28">
        <v>0</v>
      </c>
      <c r="N83" s="49"/>
      <c r="O83" s="31"/>
    </row>
    <row r="84" spans="1:15" ht="27" customHeight="1">
      <c r="A84" s="76"/>
      <c r="B84" s="79"/>
      <c r="C84" s="79"/>
      <c r="D84" s="79"/>
      <c r="E84" s="54" t="s">
        <v>15</v>
      </c>
      <c r="F84" s="28">
        <v>135</v>
      </c>
      <c r="G84" s="28">
        <v>0</v>
      </c>
      <c r="H84" s="28">
        <f>G84/F84*100</f>
        <v>0</v>
      </c>
      <c r="I84" s="28">
        <v>30.874</v>
      </c>
      <c r="J84" s="28">
        <f>I84/F84*100</f>
        <v>22.869629629629628</v>
      </c>
      <c r="K84" s="28">
        <v>132.49</v>
      </c>
      <c r="L84" s="28">
        <f>K84/F84*100</f>
        <v>98.14074074074075</v>
      </c>
      <c r="M84" s="28">
        <v>132.49</v>
      </c>
      <c r="N84" s="49">
        <f>M84/F84*100</f>
        <v>98.14074074074075</v>
      </c>
      <c r="O84" s="31"/>
    </row>
    <row r="85" spans="1:15" ht="27" customHeight="1">
      <c r="A85" s="77"/>
      <c r="B85" s="80"/>
      <c r="C85" s="80"/>
      <c r="D85" s="80"/>
      <c r="E85" s="53" t="s">
        <v>16</v>
      </c>
      <c r="F85" s="28">
        <v>0</v>
      </c>
      <c r="G85" s="28"/>
      <c r="H85" s="28"/>
      <c r="I85" s="28"/>
      <c r="J85" s="28"/>
      <c r="K85" s="28"/>
      <c r="L85" s="28"/>
      <c r="M85" s="28">
        <v>0</v>
      </c>
      <c r="N85" s="49"/>
      <c r="O85" s="31"/>
    </row>
    <row r="86" spans="1:15" ht="27" customHeight="1">
      <c r="A86" s="55"/>
      <c r="B86" s="115" t="s">
        <v>58</v>
      </c>
      <c r="C86" s="113"/>
      <c r="D86" s="113"/>
      <c r="E86" s="47" t="s">
        <v>10</v>
      </c>
      <c r="F86" s="28">
        <f>F88+F89+F90+F91+F92</f>
        <v>150</v>
      </c>
      <c r="G86" s="28">
        <f>G88+G89+G90+G91+G92</f>
        <v>0</v>
      </c>
      <c r="H86" s="28">
        <f>H88+H89+H90+H91+H92</f>
        <v>0</v>
      </c>
      <c r="I86" s="28">
        <f>I88+I89+I90+I91+I92</f>
        <v>30.874</v>
      </c>
      <c r="J86" s="28">
        <f>I86/F86*100</f>
        <v>20.582666666666665</v>
      </c>
      <c r="K86" s="28">
        <f>K88+K89+K90+K91+K92</f>
        <v>142.49</v>
      </c>
      <c r="L86" s="28">
        <f>K86/F86*100</f>
        <v>94.99333333333334</v>
      </c>
      <c r="M86" s="28">
        <f>M88+M89+M90+M91+M92</f>
        <v>142.49</v>
      </c>
      <c r="N86" s="49">
        <f>(M86/F86)*100</f>
        <v>94.99333333333334</v>
      </c>
      <c r="O86" s="31"/>
    </row>
    <row r="87" spans="1:15" ht="27" customHeight="1">
      <c r="A87" s="56"/>
      <c r="B87" s="116"/>
      <c r="C87" s="114"/>
      <c r="D87" s="114"/>
      <c r="E87" s="64" t="s">
        <v>11</v>
      </c>
      <c r="F87" s="65"/>
      <c r="G87" s="65"/>
      <c r="H87" s="65"/>
      <c r="I87" s="65"/>
      <c r="J87" s="65"/>
      <c r="K87" s="65"/>
      <c r="L87" s="65"/>
      <c r="M87" s="65"/>
      <c r="N87" s="66"/>
      <c r="O87" s="31"/>
    </row>
    <row r="88" spans="1:15" ht="27" customHeight="1">
      <c r="A88" s="56"/>
      <c r="B88" s="116"/>
      <c r="C88" s="114"/>
      <c r="D88" s="114"/>
      <c r="E88" s="35" t="s">
        <v>12</v>
      </c>
      <c r="F88" s="28">
        <v>0</v>
      </c>
      <c r="G88" s="28"/>
      <c r="H88" s="28"/>
      <c r="I88" s="28"/>
      <c r="J88" s="28"/>
      <c r="K88" s="28"/>
      <c r="L88" s="28"/>
      <c r="M88" s="28">
        <f>G88+I88+K88</f>
        <v>0</v>
      </c>
      <c r="N88" s="49"/>
      <c r="O88" s="31"/>
    </row>
    <row r="89" spans="1:15" ht="40.5" customHeight="1">
      <c r="A89" s="56"/>
      <c r="B89" s="116"/>
      <c r="C89" s="114"/>
      <c r="D89" s="114"/>
      <c r="E89" s="50" t="s">
        <v>13</v>
      </c>
      <c r="F89" s="28">
        <v>0</v>
      </c>
      <c r="G89" s="28"/>
      <c r="H89" s="28"/>
      <c r="I89" s="28"/>
      <c r="J89" s="28"/>
      <c r="K89" s="28"/>
      <c r="L89" s="28"/>
      <c r="M89" s="28">
        <f>G89+I89+K89</f>
        <v>0</v>
      </c>
      <c r="N89" s="49"/>
      <c r="O89" s="31"/>
    </row>
    <row r="90" spans="1:15" ht="41.25" customHeight="1">
      <c r="A90" s="56"/>
      <c r="B90" s="116"/>
      <c r="C90" s="114"/>
      <c r="D90" s="114"/>
      <c r="E90" s="51" t="s">
        <v>14</v>
      </c>
      <c r="F90" s="28">
        <v>0</v>
      </c>
      <c r="G90" s="28"/>
      <c r="H90" s="28"/>
      <c r="I90" s="28"/>
      <c r="J90" s="28"/>
      <c r="K90" s="28"/>
      <c r="L90" s="28"/>
      <c r="M90" s="28">
        <f>G90+I90+K90</f>
        <v>0</v>
      </c>
      <c r="N90" s="49"/>
      <c r="O90" s="31"/>
    </row>
    <row r="91" spans="1:15" ht="30.75" customHeight="1">
      <c r="A91" s="56"/>
      <c r="B91" s="116"/>
      <c r="C91" s="114"/>
      <c r="D91" s="114"/>
      <c r="E91" s="52" t="s">
        <v>15</v>
      </c>
      <c r="F91" s="28">
        <f>F77+F84</f>
        <v>150</v>
      </c>
      <c r="G91" s="28">
        <v>0</v>
      </c>
      <c r="H91" s="28">
        <f>G91/F91*100</f>
        <v>0</v>
      </c>
      <c r="I91" s="28">
        <v>30.874</v>
      </c>
      <c r="J91" s="28">
        <f>I91/F91*100</f>
        <v>20.582666666666665</v>
      </c>
      <c r="K91" s="28">
        <v>142.49</v>
      </c>
      <c r="L91" s="28">
        <f>K91/F91*100</f>
        <v>94.99333333333334</v>
      </c>
      <c r="M91" s="28">
        <v>142.49</v>
      </c>
      <c r="N91" s="49">
        <f>(M91/F91)*100</f>
        <v>94.99333333333334</v>
      </c>
      <c r="O91" s="31"/>
    </row>
    <row r="92" spans="1:15" ht="27" customHeight="1">
      <c r="A92" s="56"/>
      <c r="B92" s="116"/>
      <c r="C92" s="114"/>
      <c r="D92" s="114"/>
      <c r="E92" s="50" t="s">
        <v>16</v>
      </c>
      <c r="F92" s="57">
        <v>0</v>
      </c>
      <c r="G92" s="57"/>
      <c r="H92" s="57"/>
      <c r="I92" s="57"/>
      <c r="J92" s="57"/>
      <c r="K92" s="57"/>
      <c r="L92" s="57"/>
      <c r="M92" s="57">
        <f>G92+I92+K92</f>
        <v>0</v>
      </c>
      <c r="N92" s="58"/>
      <c r="O92" s="31"/>
    </row>
    <row r="93" spans="1:15" ht="27" customHeight="1">
      <c r="A93" s="84" t="s">
        <v>65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6"/>
    </row>
    <row r="94" spans="1:15" ht="26.25" customHeight="1">
      <c r="A94" s="67" t="s">
        <v>18</v>
      </c>
      <c r="B94" s="68"/>
      <c r="C94" s="68"/>
      <c r="D94" s="69"/>
      <c r="E94" s="32" t="s">
        <v>19</v>
      </c>
      <c r="F94" s="43">
        <f>F96+F97+F98+F99+F100</f>
        <v>21371.914999999997</v>
      </c>
      <c r="G94" s="43">
        <f>G96+G97+G98+G99+G100</f>
        <v>3858.5429999999997</v>
      </c>
      <c r="H94" s="43">
        <f>G94/F94*100</f>
        <v>18.054268885123303</v>
      </c>
      <c r="I94" s="43">
        <f>I96+I97+I98+I99+I100</f>
        <v>9805.508999999998</v>
      </c>
      <c r="J94" s="41">
        <f>I94/F94*100</f>
        <v>45.880348111060705</v>
      </c>
      <c r="K94" s="43">
        <f>K96+K97+K98+K99+K100</f>
        <v>15040.083</v>
      </c>
      <c r="L94" s="41">
        <f>K94/F94*100</f>
        <v>70.37311817869387</v>
      </c>
      <c r="M94" s="43">
        <f>M96+M97+M98+M99+M100</f>
        <v>15040.083</v>
      </c>
      <c r="N94" s="44">
        <f>(M94/F94)*100</f>
        <v>70.37311817869387</v>
      </c>
      <c r="O94" s="59"/>
    </row>
    <row r="95" spans="1:15" ht="17.25" customHeight="1">
      <c r="A95" s="67"/>
      <c r="B95" s="68"/>
      <c r="C95" s="68"/>
      <c r="D95" s="69"/>
      <c r="E95" s="64" t="s">
        <v>11</v>
      </c>
      <c r="F95" s="65"/>
      <c r="G95" s="65"/>
      <c r="H95" s="65"/>
      <c r="I95" s="65"/>
      <c r="J95" s="65"/>
      <c r="K95" s="65"/>
      <c r="L95" s="65"/>
      <c r="M95" s="65"/>
      <c r="N95" s="66"/>
      <c r="O95" s="59"/>
    </row>
    <row r="96" spans="1:15" ht="33.75" customHeight="1">
      <c r="A96" s="67"/>
      <c r="B96" s="68"/>
      <c r="C96" s="68"/>
      <c r="D96" s="69"/>
      <c r="E96" s="36" t="s">
        <v>12</v>
      </c>
      <c r="F96" s="28">
        <f aca="true" t="shared" si="2" ref="F96:G100">F29+F46+F63+F88</f>
        <v>0</v>
      </c>
      <c r="G96" s="28">
        <f t="shared" si="2"/>
        <v>0</v>
      </c>
      <c r="H96" s="28"/>
      <c r="I96" s="28">
        <f>I22+I39</f>
        <v>0</v>
      </c>
      <c r="J96" s="28"/>
      <c r="K96" s="28"/>
      <c r="L96" s="28"/>
      <c r="M96" s="28">
        <f>G96+I96+K96</f>
        <v>0</v>
      </c>
      <c r="N96" s="42"/>
      <c r="O96" s="59"/>
    </row>
    <row r="97" spans="1:15" ht="38.25" customHeight="1">
      <c r="A97" s="67"/>
      <c r="B97" s="68"/>
      <c r="C97" s="68"/>
      <c r="D97" s="69"/>
      <c r="E97" s="37" t="s">
        <v>13</v>
      </c>
      <c r="F97" s="28">
        <f t="shared" si="2"/>
        <v>2413.7999999999997</v>
      </c>
      <c r="G97" s="28">
        <f t="shared" si="2"/>
        <v>0</v>
      </c>
      <c r="H97" s="28">
        <f>G97/F97*100</f>
        <v>0</v>
      </c>
      <c r="I97" s="28">
        <f>I23+I40</f>
        <v>385</v>
      </c>
      <c r="J97" s="28">
        <f>I97/F97*100</f>
        <v>15.949954428701634</v>
      </c>
      <c r="K97" s="28">
        <f>K30+K47+K64+K89</f>
        <v>2163.9320000000002</v>
      </c>
      <c r="L97" s="28">
        <f>K97/F97*100</f>
        <v>89.64835529041348</v>
      </c>
      <c r="M97" s="28">
        <f>M30+M47+M64+M89</f>
        <v>2163.9320000000002</v>
      </c>
      <c r="N97" s="42">
        <f>(M97/F97)*100</f>
        <v>89.64835529041348</v>
      </c>
      <c r="O97" s="59"/>
    </row>
    <row r="98" spans="1:15" ht="39" customHeight="1">
      <c r="A98" s="67"/>
      <c r="B98" s="68"/>
      <c r="C98" s="68"/>
      <c r="D98" s="69"/>
      <c r="E98" s="35" t="s">
        <v>14</v>
      </c>
      <c r="F98" s="28">
        <f t="shared" si="2"/>
        <v>1323.9</v>
      </c>
      <c r="G98" s="28">
        <f t="shared" si="2"/>
        <v>0</v>
      </c>
      <c r="H98" s="28">
        <f>G98/F98*100</f>
        <v>0</v>
      </c>
      <c r="I98" s="28">
        <f>I31+I48+I65+I90</f>
        <v>200</v>
      </c>
      <c r="J98" s="28">
        <f>I98/F98*100</f>
        <v>15.106881184379484</v>
      </c>
      <c r="K98" s="28">
        <f>K31+K48+K65+K90</f>
        <v>200</v>
      </c>
      <c r="L98" s="28">
        <f>K98/F98*100</f>
        <v>15.106881184379484</v>
      </c>
      <c r="M98" s="28">
        <f>M31+M48+M65+M90</f>
        <v>200</v>
      </c>
      <c r="N98" s="42">
        <f>(M98/F98)*100</f>
        <v>15.106881184379484</v>
      </c>
      <c r="O98" s="59"/>
    </row>
    <row r="99" spans="1:15" ht="26.25" customHeight="1">
      <c r="A99" s="67"/>
      <c r="B99" s="68"/>
      <c r="C99" s="68"/>
      <c r="D99" s="69"/>
      <c r="E99" s="36" t="s">
        <v>15</v>
      </c>
      <c r="F99" s="28">
        <f t="shared" si="2"/>
        <v>17634.214999999997</v>
      </c>
      <c r="G99" s="28">
        <f t="shared" si="2"/>
        <v>3858.5429999999997</v>
      </c>
      <c r="H99" s="28">
        <f>G99/F99*100</f>
        <v>21.881002358199673</v>
      </c>
      <c r="I99" s="28">
        <f>I32+I49+I66+I91</f>
        <v>9220.508999999998</v>
      </c>
      <c r="J99" s="28">
        <f>I99/F99*100</f>
        <v>52.2876067916831</v>
      </c>
      <c r="K99" s="28">
        <f>K32+K49+K66+K91</f>
        <v>12676.151</v>
      </c>
      <c r="L99" s="28">
        <f>K99/F99*100</f>
        <v>71.88384059057918</v>
      </c>
      <c r="M99" s="28">
        <f>M32+M49+M66+M91</f>
        <v>12676.151</v>
      </c>
      <c r="N99" s="42">
        <f>(M99/F99)*100</f>
        <v>71.88384059057918</v>
      </c>
      <c r="O99" s="59"/>
    </row>
    <row r="100" spans="1:15" ht="27.75" customHeight="1">
      <c r="A100" s="70"/>
      <c r="B100" s="71"/>
      <c r="C100" s="71"/>
      <c r="D100" s="72"/>
      <c r="E100" s="35" t="s">
        <v>16</v>
      </c>
      <c r="F100" s="28">
        <f t="shared" si="2"/>
        <v>0</v>
      </c>
      <c r="G100" s="28">
        <f t="shared" si="2"/>
        <v>0</v>
      </c>
      <c r="H100" s="28"/>
      <c r="I100" s="28">
        <f>I26+I43</f>
        <v>0</v>
      </c>
      <c r="J100" s="28"/>
      <c r="K100" s="28">
        <f>K26+K43</f>
        <v>0</v>
      </c>
      <c r="L100" s="28"/>
      <c r="M100" s="28">
        <f>G100+I100+K100</f>
        <v>0</v>
      </c>
      <c r="N100" s="42"/>
      <c r="O100" s="60"/>
    </row>
    <row r="102" spans="2:9" ht="15">
      <c r="B102" s="15" t="s">
        <v>20</v>
      </c>
      <c r="C102" s="22" t="s">
        <v>32</v>
      </c>
      <c r="D102" s="19"/>
      <c r="E102" s="19"/>
      <c r="F102" s="19"/>
      <c r="H102" s="25"/>
      <c r="I102" s="25"/>
    </row>
    <row r="103" spans="3:6" ht="15">
      <c r="C103" s="18" t="s">
        <v>23</v>
      </c>
      <c r="D103" s="17"/>
      <c r="E103" s="17"/>
      <c r="F103" s="17"/>
    </row>
    <row r="104" spans="2:9" ht="15">
      <c r="B104" s="15" t="s">
        <v>26</v>
      </c>
      <c r="C104" s="22" t="s">
        <v>27</v>
      </c>
      <c r="D104" s="19"/>
      <c r="E104" s="19"/>
      <c r="F104" s="19"/>
      <c r="H104" s="25"/>
      <c r="I104" s="25"/>
    </row>
    <row r="105" spans="3:6" ht="15">
      <c r="C105" s="18" t="s">
        <v>23</v>
      </c>
      <c r="D105" s="17"/>
      <c r="E105" s="17"/>
      <c r="F105" s="17"/>
    </row>
    <row r="106" spans="2:9" ht="26.25">
      <c r="B106" s="15" t="s">
        <v>21</v>
      </c>
      <c r="C106" s="22" t="s">
        <v>33</v>
      </c>
      <c r="D106" s="19"/>
      <c r="E106" s="19"/>
      <c r="F106" s="19"/>
      <c r="H106" s="25"/>
      <c r="I106" s="25"/>
    </row>
    <row r="107" spans="3:6" ht="15">
      <c r="C107" s="18" t="s">
        <v>23</v>
      </c>
      <c r="D107" s="17"/>
      <c r="E107" s="17"/>
      <c r="F107" s="17"/>
    </row>
    <row r="108" spans="3:6" ht="15">
      <c r="C108" s="18"/>
      <c r="D108" s="17"/>
      <c r="E108" s="17"/>
      <c r="F108" s="17"/>
    </row>
    <row r="109" spans="2:6" ht="15">
      <c r="B109" s="12" t="s">
        <v>22</v>
      </c>
      <c r="C109" s="21" t="s">
        <v>34</v>
      </c>
      <c r="D109" s="16"/>
      <c r="E109" s="17"/>
      <c r="F109" s="17"/>
    </row>
  </sheetData>
  <sheetProtection/>
  <mergeCells count="72">
    <mergeCell ref="A69:N69"/>
    <mergeCell ref="A70:N70"/>
    <mergeCell ref="A71:N71"/>
    <mergeCell ref="A72:A78"/>
    <mergeCell ref="B72:B78"/>
    <mergeCell ref="C72:C78"/>
    <mergeCell ref="D72:D78"/>
    <mergeCell ref="E73:N73"/>
    <mergeCell ref="A52:N52"/>
    <mergeCell ref="A53:N53"/>
    <mergeCell ref="B86:B92"/>
    <mergeCell ref="C86:C92"/>
    <mergeCell ref="D86:D92"/>
    <mergeCell ref="E87:N87"/>
    <mergeCell ref="A79:A85"/>
    <mergeCell ref="B79:B85"/>
    <mergeCell ref="C79:C85"/>
    <mergeCell ref="D79:D85"/>
    <mergeCell ref="E38:N38"/>
    <mergeCell ref="B37:B43"/>
    <mergeCell ref="C37:C43"/>
    <mergeCell ref="C27:C33"/>
    <mergeCell ref="B61:B67"/>
    <mergeCell ref="C61:C67"/>
    <mergeCell ref="D61:D67"/>
    <mergeCell ref="E62:N62"/>
    <mergeCell ref="B54:B60"/>
    <mergeCell ref="C54:C60"/>
    <mergeCell ref="B9:O10"/>
    <mergeCell ref="O20:O26"/>
    <mergeCell ref="A17:N17"/>
    <mergeCell ref="O14:O16"/>
    <mergeCell ref="M14:N15"/>
    <mergeCell ref="E45:N45"/>
    <mergeCell ref="A44:A50"/>
    <mergeCell ref="B44:B50"/>
    <mergeCell ref="C44:C50"/>
    <mergeCell ref="D44:D50"/>
    <mergeCell ref="D27:D33"/>
    <mergeCell ref="A35:N35"/>
    <mergeCell ref="D20:D26"/>
    <mergeCell ref="A20:A26"/>
    <mergeCell ref="B20:B26"/>
    <mergeCell ref="E28:N28"/>
    <mergeCell ref="I14:J15"/>
    <mergeCell ref="C20:C26"/>
    <mergeCell ref="E21:N21"/>
    <mergeCell ref="A18:N18"/>
    <mergeCell ref="K14:L15"/>
    <mergeCell ref="A14:A16"/>
    <mergeCell ref="B14:B16"/>
    <mergeCell ref="C14:D15"/>
    <mergeCell ref="A93:O93"/>
    <mergeCell ref="E14:E16"/>
    <mergeCell ref="F14:F16"/>
    <mergeCell ref="A19:N19"/>
    <mergeCell ref="A27:A33"/>
    <mergeCell ref="B27:B33"/>
    <mergeCell ref="A51:N51"/>
    <mergeCell ref="D37:D43"/>
    <mergeCell ref="A34:N34"/>
    <mergeCell ref="G14:H15"/>
    <mergeCell ref="O94:O100"/>
    <mergeCell ref="A36:N36"/>
    <mergeCell ref="E95:N95"/>
    <mergeCell ref="A94:D100"/>
    <mergeCell ref="E80:N80"/>
    <mergeCell ref="A54:A60"/>
    <mergeCell ref="D54:D60"/>
    <mergeCell ref="E55:N55"/>
    <mergeCell ref="A68:N68"/>
    <mergeCell ref="A37:A43"/>
  </mergeCells>
  <printOptions/>
  <pageMargins left="0.11811023622047245" right="0.11811023622047245" top="0.33" bottom="0.15748031496062992" header="0.31496062992125984" footer="0.17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2018-10-12T07:25:12Z</cp:lastPrinted>
  <dcterms:created xsi:type="dcterms:W3CDTF">2015-02-06T09:10:50Z</dcterms:created>
  <dcterms:modified xsi:type="dcterms:W3CDTF">2018-10-12T07:25:13Z</dcterms:modified>
  <cp:category/>
  <cp:version/>
  <cp:contentType/>
  <cp:contentStatus/>
</cp:coreProperties>
</file>