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на 1.07.2019" sheetId="1" r:id="rId1"/>
  </sheets>
  <definedNames>
    <definedName name="_xlnm.Print_Titles" localSheetId="0">'на 1.07.2019'!$15:$17</definedName>
    <definedName name="_xlnm.Print_Area" localSheetId="0">'на 1.07.2019'!$A$3:$O$131</definedName>
  </definedNames>
  <calcPr fullCalcOnLoad="1"/>
</workbook>
</file>

<file path=xl/sharedStrings.xml><?xml version="1.0" encoding="utf-8"?>
<sst xmlns="http://schemas.openxmlformats.org/spreadsheetml/2006/main" count="174" uniqueCount="81">
  <si>
    <t>№ п/п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</si>
  <si>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</si>
  <si>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</si>
  <si>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</si>
  <si>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</si>
  <si>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</si>
  <si>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</si>
  <si>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</si>
  <si>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Цель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</si>
  <si>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</si>
  <si>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</si>
  <si>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</si>
  <si>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</si>
  <si>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</si>
  <si>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</si>
  <si>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</si>
  <si>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</si>
  <si>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 xml:space="preserve">. . . </t>
  </si>
  <si>
    <t>И т.д.</t>
  </si>
  <si>
    <t>Наименование подпрограммы 2</t>
  </si>
  <si>
    <t>Задача 2</t>
  </si>
  <si>
    <t>2.1.</t>
  </si>
  <si>
    <t>Наименование мероприятия подпрограммы 2</t>
  </si>
  <si>
    <t>2.2.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</si>
  <si>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</si>
  <si>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</si>
  <si>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</si>
  <si>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</si>
  <si>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</si>
  <si>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</si>
  <si>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</si>
  <si>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Результаты реализации мероприятия  на ____________ 2015 года  (достижение основных целевых показателей) план/факт: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</si>
  <si>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</si>
  <si>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</si>
  <si>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</si>
  <si>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</si>
  <si>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</si>
  <si>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Ответственный исполнитель:          отдел организации деятельности администрации поселения</t>
  </si>
  <si>
    <t>Подпрограмма 1: Обеспечение свободы творчества и прав граждан на участие в культурной жизни</t>
  </si>
  <si>
    <t>Итого по подпрограмме 1</t>
  </si>
  <si>
    <t>2.1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</si>
  <si>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</si>
  <si>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</si>
  <si>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</si>
  <si>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Цель: Реализация стратегической роли культуры как факторов обеспечения социальной стабильности и консолидации жителей поселения, духовно-нравственного основания развития личности</t>
  </si>
  <si>
    <t xml:space="preserve">Задача: Создание условий для гармоничного этнокультурного развития , сохранение и приумножение культурного потенциала поселения, комплексное обеспечение культурно-досуговых потребностей жителей поселения </t>
  </si>
  <si>
    <t>Обеспечение проведения культурно-массовых мероприятий поселения</t>
  </si>
  <si>
    <t>Задача: Создание условий для гармоничного этнокультурного развития, сохранение и приумножение культурного потенциала поселения, комплексное обеспечение культурно-досуговых потребностей жителей поселения</t>
  </si>
  <si>
    <t>Комплексное обеспечение культурно-досуговых потребностей жителей поселения</t>
  </si>
  <si>
    <t>Итого по подпрограмме 3</t>
  </si>
  <si>
    <t>3.1</t>
  </si>
  <si>
    <t>Организация музейного обслуживания населения с учетом интересов и потребностей, различных социально-возрастных и образовательных групп</t>
  </si>
  <si>
    <t>Задача: Совершенствование музейной деятельности, обеспечение прав населения на доступ к культурным ценностям и участию в культурной жизни</t>
  </si>
  <si>
    <t xml:space="preserve">Цель: Создание условий, ориентирующих граждан на здоровый образ жизни, в том числе на занятия физической культурой и спортом </t>
  </si>
  <si>
    <t xml:space="preserve">Задача: Обеспечение условий проведения физкультурно-оздоровительных и спортивных мероприятий городского  поселения </t>
  </si>
  <si>
    <t>4.1</t>
  </si>
  <si>
    <t>Итого по подпрограмме 4</t>
  </si>
  <si>
    <t>4.2</t>
  </si>
  <si>
    <t>Обеспечение условий для развития на территории поселения физической культурыи массового спорта</t>
  </si>
  <si>
    <t>Организация проведения официальных физкультурно-оздоровительных и спортивных мероприятий поселения</t>
  </si>
  <si>
    <t>"Развитие культуры, физической культуры и спорта в городском поселении Новоаганск"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</si>
  <si>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06.11.2018 № 466 «Об утверждении </t>
    </r>
  </si>
  <si>
    <t>муниципальной программы «Развитие культуры, физической культуры и спорта в городском поселении Новоаганск»</t>
  </si>
  <si>
    <t>Исполнено на 01.04.2019</t>
  </si>
  <si>
    <t>Исполнено на 01.07.2019</t>
  </si>
  <si>
    <t>Исполнено на  01.10.2019</t>
  </si>
  <si>
    <t xml:space="preserve">Исполнено за 2019 год </t>
  </si>
  <si>
    <t>Подпрограмма 4: Развитие физической культуры и спорта в городском поселении Новоаганск</t>
  </si>
  <si>
    <t>Подпрограмма 2: Создание условий для организации досуга жителей поселения</t>
  </si>
  <si>
    <t>Подпрограмма 3: Обеспечение прав граждан на доступ к культурным ценностям</t>
  </si>
  <si>
    <t>Объемы финансирования всего на 2019 год, тыс. руб.</t>
  </si>
  <si>
    <t>График (сетевой график)</t>
  </si>
  <si>
    <t>реализации муниципальной программы</t>
  </si>
  <si>
    <t>Наименование мероприятий муниципальной программы</t>
  </si>
  <si>
    <t>на 1 июля 2019 года</t>
  </si>
  <si>
    <t>(в редакции постановлений от 12.02.2019 № 84 "О внесении изменений в постановление администрации городского поселения Новоаганск от 06.11.2018 № 466, от 27.05.2019 № 216 "О внесении изменений в постановление администрации городского поселения Новоаганск от 06.11.2018 № 466 )</t>
  </si>
  <si>
    <t xml:space="preserve">В рамках мероприятия обеспечивается деятельность МКУ "СДК с. Варьеган". За I полугодие 2019 года проведено 197 мероприятий, в т.ч. 11 национальных. Приобретен призовой фонд. Посетителей - 9027 человек. </t>
  </si>
  <si>
    <t>В рамках мероприятия обеспечивается деятельность МКУ "ЭПМ с. Варьеган". За I полугодие 2019 года проведено 88 мероприятий местного значения, участников - 2256 человек, а также 5 мероприятий вне музея, участников - 3181 человек.</t>
  </si>
  <si>
    <t>В рамках мероприятия обеспечивается деятельность МКУ "УОДОМС". За I полугодие 2019 года проведено 21 спортивное мероприятие. Приобретен призовой фонд.</t>
  </si>
  <si>
    <t>За I полугодие 2019 года проведено 25 культурно-массовых мероприятий. Приобретен призовой фонд.</t>
  </si>
  <si>
    <t xml:space="preserve">тыс. руб.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</si>
</sst>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4" fontId="9" fillId="0" borderId="10" xfId="63" applyNumberFormat="1" applyFont="1" applyFill="1" applyBorder="1" applyAlignment="1" applyProtection="1">
      <alignment vertical="center" wrapText="1"/>
      <protection locked="0"/>
    </xf>
    <xf numFmtId="172" fontId="9" fillId="0" borderId="10" xfId="63" applyNumberFormat="1" applyFont="1" applyFill="1" applyBorder="1" applyAlignment="1" applyProtection="1">
      <alignment vertical="center" wrapText="1"/>
      <protection locked="0"/>
    </xf>
    <xf numFmtId="172" fontId="9" fillId="0" borderId="11" xfId="63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172" fontId="9" fillId="0" borderId="13" xfId="63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172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/>
      <protection locked="0"/>
    </xf>
    <xf numFmtId="172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172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0" xfId="0" applyNumberFormat="1" applyFont="1" applyFill="1" applyBorder="1" applyAlignment="1" applyProtection="1">
      <alignment horizontal="right" vertical="center"/>
      <protection locked="0"/>
    </xf>
    <xf numFmtId="172" fontId="9" fillId="0" borderId="11" xfId="63" applyNumberFormat="1" applyFont="1" applyFill="1" applyBorder="1" applyAlignment="1" applyProtection="1">
      <alignment vertical="center" wrapText="1"/>
      <protection/>
    </xf>
    <xf numFmtId="172" fontId="9" fillId="0" borderId="11" xfId="0" applyNumberFormat="1" applyFont="1" applyFill="1" applyBorder="1" applyAlignment="1" applyProtection="1">
      <alignment horizontal="right" vertical="center"/>
      <protection/>
    </xf>
    <xf numFmtId="172" fontId="9" fillId="0" borderId="15" xfId="0" applyNumberFormat="1" applyFont="1" applyFill="1" applyBorder="1" applyAlignment="1" applyProtection="1">
      <alignment horizontal="right" vertical="center"/>
      <protection/>
    </xf>
    <xf numFmtId="172" fontId="8" fillId="0" borderId="10" xfId="0" applyNumberFormat="1" applyFont="1" applyFill="1" applyBorder="1" applyAlignment="1" applyProtection="1">
      <alignment vertical="top" wrapText="1"/>
      <protection/>
    </xf>
    <xf numFmtId="172" fontId="9" fillId="0" borderId="15" xfId="63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top" wrapText="1"/>
      <protection/>
    </xf>
    <xf numFmtId="172" fontId="10" fillId="0" borderId="11" xfId="0" applyNumberFormat="1" applyFont="1" applyFill="1" applyBorder="1" applyAlignment="1" applyProtection="1">
      <alignment horizontal="right" vertical="center" wrapText="1"/>
      <protection/>
    </xf>
    <xf numFmtId="172" fontId="10" fillId="0" borderId="11" xfId="0" applyNumberFormat="1" applyFont="1" applyFill="1" applyBorder="1" applyAlignment="1" applyProtection="1">
      <alignment horizontal="right" vertical="center"/>
      <protection/>
    </xf>
    <xf numFmtId="172" fontId="10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 applyProtection="1">
      <alignment horizontal="right"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top" wrapText="1"/>
      <protection locked="0"/>
    </xf>
    <xf numFmtId="4" fontId="9" fillId="0" borderId="13" xfId="63" applyNumberFormat="1" applyFont="1" applyFill="1" applyBorder="1" applyAlignment="1" applyProtection="1">
      <alignment vertical="center" wrapText="1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13" xfId="0" applyFont="1" applyFill="1" applyBorder="1" applyAlignment="1" applyProtection="1">
      <alignment vertical="top" wrapText="1"/>
      <protection locked="0"/>
    </xf>
    <xf numFmtId="180" fontId="18" fillId="0" borderId="10" xfId="63" applyNumberFormat="1" applyFont="1" applyFill="1" applyBorder="1" applyAlignment="1" applyProtection="1">
      <alignment vertical="center" wrapText="1"/>
      <protection locked="0"/>
    </xf>
    <xf numFmtId="18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Fill="1" applyBorder="1" applyAlignment="1" applyProtection="1">
      <alignment vertical="center" wrapText="1"/>
      <protection locked="0"/>
    </xf>
    <xf numFmtId="18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2" xfId="0" applyNumberFormat="1" applyFont="1" applyFill="1" applyBorder="1" applyAlignment="1" applyProtection="1">
      <alignment vertical="center" wrapText="1"/>
      <protection locked="0"/>
    </xf>
    <xf numFmtId="180" fontId="1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5" xfId="0" applyNumberFormat="1" applyFont="1" applyFill="1" applyBorder="1" applyAlignment="1" applyProtection="1">
      <alignment vertical="center" wrapText="1"/>
      <protection locked="0"/>
    </xf>
    <xf numFmtId="180" fontId="8" fillId="0" borderId="19" xfId="0" applyNumberFormat="1" applyFont="1" applyFill="1" applyBorder="1" applyAlignment="1" applyProtection="1">
      <alignment vertical="center" wrapText="1"/>
      <protection locked="0"/>
    </xf>
    <xf numFmtId="18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2" xfId="63" applyNumberFormat="1" applyFont="1" applyFill="1" applyBorder="1" applyAlignment="1" applyProtection="1">
      <alignment vertical="center" wrapText="1"/>
      <protection locked="0"/>
    </xf>
    <xf numFmtId="180" fontId="18" fillId="0" borderId="15" xfId="0" applyNumberFormat="1" applyFont="1" applyFill="1" applyBorder="1" applyAlignment="1" applyProtection="1">
      <alignment vertical="center" wrapText="1"/>
      <protection locked="0"/>
    </xf>
    <xf numFmtId="180" fontId="18" fillId="0" borderId="19" xfId="0" applyNumberFormat="1" applyFont="1" applyFill="1" applyBorder="1" applyAlignment="1" applyProtection="1">
      <alignment vertical="center" wrapText="1"/>
      <protection locked="0"/>
    </xf>
    <xf numFmtId="180" fontId="18" fillId="0" borderId="13" xfId="63" applyNumberFormat="1" applyFont="1" applyFill="1" applyBorder="1" applyAlignment="1" applyProtection="1">
      <alignment vertical="center" wrapText="1"/>
      <protection locked="0"/>
    </xf>
    <xf numFmtId="2" fontId="18" fillId="0" borderId="14" xfId="63" applyNumberFormat="1" applyFont="1" applyFill="1" applyBorder="1" applyAlignment="1" applyProtection="1">
      <alignment vertical="center" wrapText="1"/>
      <protection locked="0"/>
    </xf>
    <xf numFmtId="180" fontId="18" fillId="0" borderId="14" xfId="63" applyNumberFormat="1" applyFont="1" applyFill="1" applyBorder="1" applyAlignment="1" applyProtection="1">
      <alignment vertical="center" wrapText="1"/>
      <protection locked="0"/>
    </xf>
    <xf numFmtId="180" fontId="18" fillId="0" borderId="20" xfId="63" applyNumberFormat="1" applyFont="1" applyFill="1" applyBorder="1" applyAlignment="1" applyProtection="1">
      <alignment vertical="center" wrapText="1"/>
      <protection locked="0"/>
    </xf>
    <xf numFmtId="180" fontId="18" fillId="0" borderId="16" xfId="63" applyNumberFormat="1" applyFont="1" applyFill="1" applyBorder="1" applyAlignment="1" applyProtection="1">
      <alignment vertical="center" wrapText="1"/>
      <protection locked="0"/>
    </xf>
    <xf numFmtId="180" fontId="18" fillId="0" borderId="21" xfId="63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180" fontId="8" fillId="0" borderId="16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180" fontId="18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0" xfId="0" applyNumberFormat="1" applyFont="1" applyFill="1" applyAlignment="1">
      <alignment horizontal="left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18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8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3" xfId="0" applyNumberFormat="1" applyFont="1" applyFill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0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18" xfId="0" applyNumberFormat="1" applyFont="1" applyFill="1" applyBorder="1" applyAlignment="1">
      <alignment horizontal="left" vertical="center" wrapText="1"/>
    </xf>
    <xf numFmtId="180" fontId="18" fillId="0" borderId="16" xfId="0" applyNumberFormat="1" applyFont="1" applyFill="1" applyBorder="1" applyAlignment="1" applyProtection="1">
      <alignment vertical="center" wrapText="1"/>
      <protection locked="0"/>
    </xf>
    <xf numFmtId="180" fontId="18" fillId="0" borderId="12" xfId="0" applyNumberFormat="1" applyFont="1" applyFill="1" applyBorder="1" applyAlignment="1" applyProtection="1">
      <alignment vertical="center" wrapText="1"/>
      <protection locked="0"/>
    </xf>
    <xf numFmtId="18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Fill="1" applyBorder="1" applyAlignment="1" applyProtection="1">
      <alignment vertical="center" wrapText="1"/>
      <protection locked="0"/>
    </xf>
    <xf numFmtId="180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180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11" xfId="0" applyNumberFormat="1" applyFont="1" applyFill="1" applyBorder="1" applyAlignment="1">
      <alignment horizontal="left" vertical="center" wrapText="1"/>
    </xf>
    <xf numFmtId="180" fontId="23" fillId="0" borderId="15" xfId="0" applyNumberFormat="1" applyFont="1" applyFill="1" applyBorder="1" applyAlignment="1">
      <alignment horizontal="left" vertical="center" wrapText="1"/>
    </xf>
    <xf numFmtId="180" fontId="23" fillId="0" borderId="1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1"/>
  <sheetViews>
    <sheetView tabSelected="1" zoomScalePageLayoutView="0" workbookViewId="0" topLeftCell="A1">
      <selection activeCell="E15" sqref="E15:E17"/>
    </sheetView>
  </sheetViews>
  <sheetFormatPr defaultColWidth="9.140625" defaultRowHeight="15"/>
  <cols>
    <col min="1" max="1" width="6.421875" style="0" customWidth="1"/>
    <col min="2" max="2" width="30.8515625" style="0" customWidth="1"/>
    <col min="3" max="4" width="10.7109375" style="0" customWidth="1"/>
    <col min="5" max="5" width="16.140625" style="0" customWidth="1"/>
    <col min="6" max="6" width="14.57421875" style="0" customWidth="1"/>
    <col min="7" max="7" width="10.7109375" style="0" customWidth="1"/>
    <col min="8" max="8" width="8.57421875" style="0" customWidth="1"/>
    <col min="9" max="9" width="9.7109375" style="0" customWidth="1"/>
    <col min="10" max="10" width="8.8515625" style="0" customWidth="1"/>
    <col min="11" max="11" width="9.7109375" style="0" customWidth="1"/>
    <col min="12" max="12" width="10.140625" style="0" customWidth="1"/>
    <col min="13" max="13" width="9.7109375" style="0" customWidth="1"/>
    <col min="14" max="14" width="9.28125" style="0" customWidth="1"/>
    <col min="15" max="15" width="26.28125" style="0" customWidth="1"/>
  </cols>
  <sheetData>
    <row r="2" spans="3:10" ht="15.75">
      <c r="C2" s="99" t="s">
        <v>71</v>
      </c>
      <c r="D2" s="99"/>
      <c r="E2" s="99"/>
      <c r="F2" s="99"/>
      <c r="G2" s="99"/>
      <c r="H2" s="99"/>
      <c r="I2" s="99"/>
      <c r="J2" s="99"/>
    </row>
    <row r="3" spans="1:15" ht="15" customHeight="1">
      <c r="A3" s="80"/>
      <c r="B3" s="81"/>
      <c r="C3" s="100" t="s">
        <v>72</v>
      </c>
      <c r="D3" s="100"/>
      <c r="E3" s="100"/>
      <c r="F3" s="100"/>
      <c r="G3" s="100"/>
      <c r="H3" s="100"/>
      <c r="I3" s="100"/>
      <c r="J3" s="100"/>
      <c r="K3" s="80"/>
      <c r="L3" s="80"/>
      <c r="M3" s="80"/>
      <c r="N3" s="80"/>
      <c r="O3" s="80"/>
    </row>
    <row r="4" spans="1:15" ht="15" customHeight="1">
      <c r="A4" s="80"/>
      <c r="B4" s="81"/>
      <c r="C4" s="83" t="s">
        <v>60</v>
      </c>
      <c r="D4" s="80"/>
      <c r="E4" s="80"/>
      <c r="F4" s="80"/>
      <c r="G4" s="82"/>
      <c r="H4" s="82"/>
      <c r="I4" s="82"/>
      <c r="J4" s="80"/>
      <c r="K4" s="80"/>
      <c r="L4" s="80"/>
      <c r="M4" s="80"/>
      <c r="N4" s="80"/>
      <c r="O4" s="80"/>
    </row>
    <row r="5" spans="1:15" ht="15" customHeight="1">
      <c r="A5" s="80"/>
      <c r="B5" s="81"/>
      <c r="C5" s="80"/>
      <c r="D5" s="80"/>
      <c r="E5" s="84"/>
      <c r="F5" s="80"/>
      <c r="G5" s="82"/>
      <c r="H5" s="82"/>
      <c r="I5" s="82"/>
      <c r="J5" s="80"/>
      <c r="K5" s="80"/>
      <c r="L5" s="80"/>
      <c r="M5" s="80"/>
      <c r="N5" s="80"/>
      <c r="O5" s="80"/>
    </row>
    <row r="6" spans="1:15" ht="15" customHeight="1">
      <c r="A6" s="80"/>
      <c r="B6" s="85"/>
      <c r="C6" s="85"/>
      <c r="D6" s="85"/>
      <c r="E6" s="80"/>
      <c r="F6" s="86" t="s">
        <v>74</v>
      </c>
      <c r="G6" s="82"/>
      <c r="H6" s="80"/>
      <c r="I6" s="82"/>
      <c r="J6" s="80"/>
      <c r="K6" s="80"/>
      <c r="L6" s="80"/>
      <c r="M6" s="80"/>
      <c r="N6" s="80"/>
      <c r="O6" s="80"/>
    </row>
    <row r="7" spans="1:15" ht="15" customHeight="1">
      <c r="A7" s="80"/>
      <c r="B7" s="85"/>
      <c r="C7" s="87"/>
      <c r="D7" s="87"/>
      <c r="E7" s="80"/>
      <c r="F7" s="88" t="s">
        <v>33</v>
      </c>
      <c r="G7" s="82"/>
      <c r="H7" s="82"/>
      <c r="I7" s="80"/>
      <c r="J7" s="80"/>
      <c r="K7" s="80"/>
      <c r="L7" s="80"/>
      <c r="M7" s="80"/>
      <c r="N7" s="80"/>
      <c r="O7" s="80"/>
    </row>
    <row r="8" spans="1:15" ht="15" customHeight="1">
      <c r="A8" s="80"/>
      <c r="B8" s="85"/>
      <c r="C8" s="85"/>
      <c r="D8" s="85"/>
      <c r="E8" s="85"/>
      <c r="F8" s="85"/>
      <c r="G8" s="82"/>
      <c r="H8" s="82"/>
      <c r="I8" s="82"/>
      <c r="J8" s="80"/>
      <c r="K8" s="80"/>
      <c r="L8" s="80"/>
      <c r="M8" s="80"/>
      <c r="N8" s="80"/>
      <c r="O8" s="80"/>
    </row>
    <row r="9" spans="1:15" ht="15" customHeight="1">
      <c r="A9" s="80"/>
      <c r="B9" s="89" t="s">
        <v>61</v>
      </c>
      <c r="C9" s="85"/>
      <c r="D9" s="85"/>
      <c r="E9" s="90"/>
      <c r="F9" s="90"/>
      <c r="G9" s="90"/>
      <c r="H9" s="90"/>
      <c r="I9" s="90"/>
      <c r="J9" s="91"/>
      <c r="K9" s="80"/>
      <c r="L9" s="80"/>
      <c r="M9" s="80"/>
      <c r="N9" s="80"/>
      <c r="O9" s="80"/>
    </row>
    <row r="10" spans="1:15" ht="15" customHeight="1">
      <c r="A10" s="80"/>
      <c r="B10" s="92" t="s">
        <v>62</v>
      </c>
      <c r="C10" s="85"/>
      <c r="D10" s="85"/>
      <c r="E10" s="90"/>
      <c r="F10" s="90"/>
      <c r="G10" s="90"/>
      <c r="H10" s="90"/>
      <c r="I10" s="90"/>
      <c r="J10" s="91"/>
      <c r="K10" s="80"/>
      <c r="L10" s="80"/>
      <c r="M10" s="80"/>
      <c r="N10" s="80"/>
      <c r="O10" s="80"/>
    </row>
    <row r="11" spans="1:15" ht="15" customHeight="1">
      <c r="A11" s="80"/>
      <c r="B11" s="173" t="s">
        <v>75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18" customHeight="1">
      <c r="A12" s="80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15" customHeight="1">
      <c r="A13" s="80"/>
      <c r="B13" s="89" t="s">
        <v>37</v>
      </c>
      <c r="C13" s="93"/>
      <c r="D13" s="93"/>
      <c r="E13" s="93"/>
      <c r="F13" s="93"/>
      <c r="G13" s="94"/>
      <c r="H13" s="85"/>
      <c r="I13" s="85"/>
      <c r="J13" s="95"/>
      <c r="K13" s="80"/>
      <c r="L13" s="80"/>
      <c r="M13" s="80"/>
      <c r="N13" s="80"/>
      <c r="O13" s="80"/>
    </row>
    <row r="14" spans="1:15" ht="15" customHeight="1">
      <c r="A14" s="80"/>
      <c r="B14" s="89"/>
      <c r="C14" s="96"/>
      <c r="D14" s="96"/>
      <c r="E14" s="96"/>
      <c r="F14" s="96"/>
      <c r="G14" s="85"/>
      <c r="H14" s="85"/>
      <c r="I14" s="85"/>
      <c r="J14" s="95"/>
      <c r="K14" s="80"/>
      <c r="L14" s="80"/>
      <c r="M14" s="80"/>
      <c r="N14" s="80"/>
      <c r="O14" s="80" t="s">
        <v>80</v>
      </c>
    </row>
    <row r="15" spans="1:15" ht="15" customHeight="1">
      <c r="A15" s="165" t="s">
        <v>0</v>
      </c>
      <c r="B15" s="165" t="s">
        <v>73</v>
      </c>
      <c r="C15" s="165" t="s">
        <v>1</v>
      </c>
      <c r="D15" s="165"/>
      <c r="E15" s="165" t="s">
        <v>2</v>
      </c>
      <c r="F15" s="165" t="s">
        <v>70</v>
      </c>
      <c r="G15" s="163" t="s">
        <v>63</v>
      </c>
      <c r="H15" s="163"/>
      <c r="I15" s="163" t="s">
        <v>64</v>
      </c>
      <c r="J15" s="163"/>
      <c r="K15" s="163" t="s">
        <v>65</v>
      </c>
      <c r="L15" s="163"/>
      <c r="M15" s="163" t="s">
        <v>66</v>
      </c>
      <c r="N15" s="163"/>
      <c r="O15" s="176" t="s">
        <v>3</v>
      </c>
    </row>
    <row r="16" spans="1:15" ht="39" customHeight="1">
      <c r="A16" s="165"/>
      <c r="B16" s="165"/>
      <c r="C16" s="165"/>
      <c r="D16" s="165"/>
      <c r="E16" s="165"/>
      <c r="F16" s="165"/>
      <c r="G16" s="163"/>
      <c r="H16" s="163"/>
      <c r="I16" s="163"/>
      <c r="J16" s="163"/>
      <c r="K16" s="163"/>
      <c r="L16" s="163"/>
      <c r="M16" s="163"/>
      <c r="N16" s="163"/>
      <c r="O16" s="177"/>
    </row>
    <row r="17" spans="1:15" ht="35.25" customHeight="1">
      <c r="A17" s="165"/>
      <c r="B17" s="165"/>
      <c r="C17" s="2" t="s">
        <v>4</v>
      </c>
      <c r="D17" s="2" t="s">
        <v>5</v>
      </c>
      <c r="E17" s="165"/>
      <c r="F17" s="165"/>
      <c r="G17" s="2" t="s">
        <v>6</v>
      </c>
      <c r="H17" s="2" t="s">
        <v>7</v>
      </c>
      <c r="I17" s="2" t="s">
        <v>6</v>
      </c>
      <c r="J17" s="2" t="s">
        <v>7</v>
      </c>
      <c r="K17" s="2" t="s">
        <v>6</v>
      </c>
      <c r="L17" s="2" t="s">
        <v>7</v>
      </c>
      <c r="M17" s="2" t="s">
        <v>6</v>
      </c>
      <c r="N17" s="2" t="s">
        <v>7</v>
      </c>
      <c r="O17" s="178"/>
    </row>
    <row r="18" spans="1:15" ht="28.5" customHeight="1">
      <c r="A18" s="144" t="s">
        <v>44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75"/>
      <c r="O18" s="3"/>
    </row>
    <row r="19" spans="1:15" ht="21.75" customHeight="1">
      <c r="A19" s="164" t="s">
        <v>38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  <c r="O19" s="3"/>
    </row>
    <row r="20" spans="1:15" ht="29.25" customHeight="1">
      <c r="A20" s="157" t="s">
        <v>45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51"/>
    </row>
    <row r="21" spans="1:15" ht="15" customHeight="1">
      <c r="A21" s="150" t="s">
        <v>9</v>
      </c>
      <c r="B21" s="170" t="s">
        <v>46</v>
      </c>
      <c r="C21" s="150" t="s">
        <v>34</v>
      </c>
      <c r="D21" s="150" t="s">
        <v>34</v>
      </c>
      <c r="E21" s="54" t="s">
        <v>10</v>
      </c>
      <c r="F21" s="52">
        <f>F23+F24+F25+F26+F27</f>
        <v>460.08</v>
      </c>
      <c r="G21" s="52">
        <f aca="true" t="shared" si="0" ref="G21:M21">G23+G24+G25+G26+G27</f>
        <v>118.337</v>
      </c>
      <c r="H21" s="52">
        <f t="shared" si="0"/>
        <v>25.720961571900542</v>
      </c>
      <c r="I21" s="52">
        <f t="shared" si="0"/>
        <v>347.023</v>
      </c>
      <c r="J21" s="52">
        <f>I21/F21*100</f>
        <v>75.42666492783864</v>
      </c>
      <c r="K21" s="52">
        <f t="shared" si="0"/>
        <v>0</v>
      </c>
      <c r="L21" s="52">
        <f>K21/F21*100</f>
        <v>0</v>
      </c>
      <c r="M21" s="52">
        <f t="shared" si="0"/>
        <v>347.023</v>
      </c>
      <c r="N21" s="52">
        <f>M21/F21*100</f>
        <v>75.42666492783864</v>
      </c>
      <c r="O21" s="160"/>
    </row>
    <row r="22" spans="1:15" ht="18" customHeight="1">
      <c r="A22" s="168"/>
      <c r="B22" s="171"/>
      <c r="C22" s="151"/>
      <c r="D22" s="151"/>
      <c r="E22" s="139" t="s">
        <v>11</v>
      </c>
      <c r="F22" s="140"/>
      <c r="G22" s="140"/>
      <c r="H22" s="140"/>
      <c r="I22" s="140"/>
      <c r="J22" s="140"/>
      <c r="K22" s="140"/>
      <c r="L22" s="140"/>
      <c r="M22" s="140"/>
      <c r="N22" s="172"/>
      <c r="O22" s="161"/>
    </row>
    <row r="23" spans="1:15" ht="30" customHeight="1">
      <c r="A23" s="168"/>
      <c r="B23" s="171"/>
      <c r="C23" s="151"/>
      <c r="D23" s="151"/>
      <c r="E23" s="58" t="s">
        <v>12</v>
      </c>
      <c r="F23" s="52">
        <v>0</v>
      </c>
      <c r="G23" s="52"/>
      <c r="H23" s="52"/>
      <c r="I23" s="52"/>
      <c r="J23" s="52"/>
      <c r="K23" s="52"/>
      <c r="L23" s="52"/>
      <c r="M23" s="52">
        <v>0</v>
      </c>
      <c r="N23" s="52"/>
      <c r="O23" s="161"/>
    </row>
    <row r="24" spans="1:15" ht="40.5" customHeight="1">
      <c r="A24" s="168"/>
      <c r="B24" s="171"/>
      <c r="C24" s="151"/>
      <c r="D24" s="151"/>
      <c r="E24" s="59" t="s">
        <v>13</v>
      </c>
      <c r="F24" s="52">
        <v>0</v>
      </c>
      <c r="G24" s="52"/>
      <c r="H24" s="52"/>
      <c r="I24" s="52"/>
      <c r="J24" s="52"/>
      <c r="K24" s="52"/>
      <c r="L24" s="52"/>
      <c r="M24" s="52">
        <v>0</v>
      </c>
      <c r="N24" s="52"/>
      <c r="O24" s="161"/>
    </row>
    <row r="25" spans="1:15" ht="37.5" customHeight="1">
      <c r="A25" s="168"/>
      <c r="B25" s="171"/>
      <c r="C25" s="151"/>
      <c r="D25" s="151"/>
      <c r="E25" s="56" t="s">
        <v>14</v>
      </c>
      <c r="F25" s="52">
        <v>0</v>
      </c>
      <c r="G25" s="52"/>
      <c r="H25" s="52"/>
      <c r="I25" s="52"/>
      <c r="J25" s="52"/>
      <c r="K25" s="52"/>
      <c r="L25" s="52"/>
      <c r="M25" s="52">
        <v>0</v>
      </c>
      <c r="N25" s="52"/>
      <c r="O25" s="161"/>
    </row>
    <row r="26" spans="1:15" ht="25.5" customHeight="1">
      <c r="A26" s="168"/>
      <c r="B26" s="171"/>
      <c r="C26" s="151"/>
      <c r="D26" s="151"/>
      <c r="E26" s="58" t="s">
        <v>15</v>
      </c>
      <c r="F26" s="52">
        <v>460.08</v>
      </c>
      <c r="G26" s="52">
        <v>118.337</v>
      </c>
      <c r="H26" s="52">
        <f>G26/F26*100</f>
        <v>25.720961571900542</v>
      </c>
      <c r="I26" s="52">
        <v>347.023</v>
      </c>
      <c r="J26" s="52">
        <f>I26/F26*100</f>
        <v>75.42666492783864</v>
      </c>
      <c r="K26" s="52"/>
      <c r="L26" s="52">
        <f>K26/F26*100</f>
        <v>0</v>
      </c>
      <c r="M26" s="52">
        <v>347.023</v>
      </c>
      <c r="N26" s="52">
        <f>M26/F26*100</f>
        <v>75.42666492783864</v>
      </c>
      <c r="O26" s="161"/>
    </row>
    <row r="27" spans="1:15" ht="25.5">
      <c r="A27" s="169"/>
      <c r="B27" s="171"/>
      <c r="C27" s="152"/>
      <c r="D27" s="152"/>
      <c r="E27" s="56" t="s">
        <v>16</v>
      </c>
      <c r="F27" s="52">
        <v>0</v>
      </c>
      <c r="G27" s="52"/>
      <c r="H27" s="52"/>
      <c r="I27" s="52"/>
      <c r="J27" s="52"/>
      <c r="K27" s="52"/>
      <c r="L27" s="52"/>
      <c r="M27" s="52">
        <v>0</v>
      </c>
      <c r="N27" s="52"/>
      <c r="O27" s="162"/>
    </row>
    <row r="28" spans="1:15" ht="27" customHeight="1">
      <c r="A28" s="160"/>
      <c r="B28" s="150" t="s">
        <v>39</v>
      </c>
      <c r="C28" s="160"/>
      <c r="D28" s="160"/>
      <c r="E28" s="58" t="s">
        <v>10</v>
      </c>
      <c r="F28" s="71">
        <f>F30+F31+F32+F33+F34</f>
        <v>460.08</v>
      </c>
      <c r="G28" s="71">
        <f>G30+G31+G32+G33+G34</f>
        <v>118.337</v>
      </c>
      <c r="H28" s="71">
        <f>H30+H31+H32+H33+H34</f>
        <v>25.720961571900542</v>
      </c>
      <c r="I28" s="71">
        <f>I30+I31+I32+I33+I34</f>
        <v>347.023</v>
      </c>
      <c r="J28" s="52">
        <f>I28/F28*100</f>
        <v>75.42666492783864</v>
      </c>
      <c r="K28" s="71">
        <f>K30+K31+K32+K33+K34</f>
        <v>0</v>
      </c>
      <c r="L28" s="52">
        <f>K28/F28*100</f>
        <v>0</v>
      </c>
      <c r="M28" s="71">
        <f>M30+M31+M32+M33+M34</f>
        <v>347.023</v>
      </c>
      <c r="N28" s="76">
        <f>M28/F28*100</f>
        <v>75.42666492783864</v>
      </c>
      <c r="O28" s="68"/>
    </row>
    <row r="29" spans="1:15" ht="27" customHeight="1">
      <c r="A29" s="161"/>
      <c r="B29" s="151"/>
      <c r="C29" s="161"/>
      <c r="D29" s="161"/>
      <c r="E29" s="130" t="s"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69"/>
    </row>
    <row r="30" spans="1:15" ht="27" customHeight="1">
      <c r="A30" s="161"/>
      <c r="B30" s="151"/>
      <c r="C30" s="161"/>
      <c r="D30" s="161"/>
      <c r="E30" s="62" t="s">
        <v>12</v>
      </c>
      <c r="F30" s="52">
        <v>0</v>
      </c>
      <c r="G30" s="52"/>
      <c r="H30" s="52"/>
      <c r="I30" s="52"/>
      <c r="J30" s="52"/>
      <c r="K30" s="52"/>
      <c r="L30" s="52"/>
      <c r="M30" s="52">
        <f>G30+I30+K30</f>
        <v>0</v>
      </c>
      <c r="N30" s="76"/>
      <c r="O30" s="69"/>
    </row>
    <row r="31" spans="1:15" ht="37.5" customHeight="1">
      <c r="A31" s="161"/>
      <c r="B31" s="151"/>
      <c r="C31" s="161"/>
      <c r="D31" s="161"/>
      <c r="E31" s="65" t="s">
        <v>13</v>
      </c>
      <c r="F31" s="52">
        <v>0</v>
      </c>
      <c r="G31" s="52"/>
      <c r="H31" s="52"/>
      <c r="I31" s="52"/>
      <c r="J31" s="52"/>
      <c r="K31" s="52"/>
      <c r="L31" s="52"/>
      <c r="M31" s="52">
        <f>G31+I31+K31</f>
        <v>0</v>
      </c>
      <c r="N31" s="76"/>
      <c r="O31" s="69"/>
    </row>
    <row r="32" spans="1:15" ht="38.25" customHeight="1">
      <c r="A32" s="161"/>
      <c r="B32" s="151"/>
      <c r="C32" s="161"/>
      <c r="D32" s="161"/>
      <c r="E32" s="66" t="s">
        <v>14</v>
      </c>
      <c r="F32" s="52">
        <v>0</v>
      </c>
      <c r="G32" s="52"/>
      <c r="H32" s="52"/>
      <c r="I32" s="52"/>
      <c r="J32" s="52"/>
      <c r="K32" s="52"/>
      <c r="L32" s="52"/>
      <c r="M32" s="52">
        <f>G32+I32+K32</f>
        <v>0</v>
      </c>
      <c r="N32" s="76"/>
      <c r="O32" s="69"/>
    </row>
    <row r="33" spans="1:15" ht="27" customHeight="1">
      <c r="A33" s="161"/>
      <c r="B33" s="151"/>
      <c r="C33" s="161"/>
      <c r="D33" s="161"/>
      <c r="E33" s="67" t="s">
        <v>15</v>
      </c>
      <c r="F33" s="52">
        <v>460.08</v>
      </c>
      <c r="G33" s="52">
        <v>118.337</v>
      </c>
      <c r="H33" s="52">
        <f>G33/F33*100</f>
        <v>25.720961571900542</v>
      </c>
      <c r="I33" s="52">
        <v>347.023</v>
      </c>
      <c r="J33" s="52">
        <f>I33/F33*100</f>
        <v>75.42666492783864</v>
      </c>
      <c r="K33" s="52"/>
      <c r="L33" s="52">
        <f>K33/F33*100</f>
        <v>0</v>
      </c>
      <c r="M33" s="52">
        <v>347.023</v>
      </c>
      <c r="N33" s="76">
        <f>M33/F33*100</f>
        <v>75.42666492783864</v>
      </c>
      <c r="O33" s="69"/>
    </row>
    <row r="34" spans="1:15" ht="27" customHeight="1">
      <c r="A34" s="162"/>
      <c r="B34" s="152"/>
      <c r="C34" s="162"/>
      <c r="D34" s="162"/>
      <c r="E34" s="66" t="s">
        <v>16</v>
      </c>
      <c r="F34" s="52">
        <v>0</v>
      </c>
      <c r="G34" s="52"/>
      <c r="H34" s="52"/>
      <c r="I34" s="52"/>
      <c r="J34" s="52"/>
      <c r="K34" s="52"/>
      <c r="L34" s="52"/>
      <c r="M34" s="52">
        <f>G34+I34+K34</f>
        <v>0</v>
      </c>
      <c r="N34" s="76"/>
      <c r="O34" s="69"/>
    </row>
    <row r="35" spans="1:15" ht="27" customHeight="1">
      <c r="A35" s="101" t="s">
        <v>79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69"/>
    </row>
    <row r="36" spans="1:15" ht="27" customHeight="1">
      <c r="A36" s="166" t="s">
        <v>68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53"/>
    </row>
    <row r="37" spans="1:15" ht="27" customHeight="1">
      <c r="A37" s="112" t="s">
        <v>47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53"/>
    </row>
    <row r="38" spans="1:15" ht="27" customHeight="1">
      <c r="A38" s="150" t="s">
        <v>40</v>
      </c>
      <c r="B38" s="150" t="s">
        <v>48</v>
      </c>
      <c r="C38" s="150" t="s">
        <v>34</v>
      </c>
      <c r="D38" s="150" t="s">
        <v>34</v>
      </c>
      <c r="E38" s="56" t="s">
        <v>10</v>
      </c>
      <c r="F38" s="52">
        <f>F40+F41+F42+F43+F44</f>
        <v>11544.287</v>
      </c>
      <c r="G38" s="52">
        <f aca="true" t="shared" si="1" ref="G38:M38">G40+G41+G42+G43+G44</f>
        <v>2705.259</v>
      </c>
      <c r="H38" s="52">
        <f>G38/F38*100</f>
        <v>23.433746926076942</v>
      </c>
      <c r="I38" s="52">
        <f t="shared" si="1"/>
        <v>6052.738</v>
      </c>
      <c r="J38" s="52">
        <f>I38/F38*100</f>
        <v>52.43059185898618</v>
      </c>
      <c r="K38" s="52">
        <f t="shared" si="1"/>
        <v>0</v>
      </c>
      <c r="L38" s="52">
        <f>K38/F38*100</f>
        <v>0</v>
      </c>
      <c r="M38" s="52">
        <f t="shared" si="1"/>
        <v>6052.738</v>
      </c>
      <c r="N38" s="76">
        <f>M38/F38*100</f>
        <v>52.43059185898618</v>
      </c>
      <c r="O38" s="69"/>
    </row>
    <row r="39" spans="1:15" ht="27" customHeight="1">
      <c r="A39" s="151"/>
      <c r="B39" s="151"/>
      <c r="C39" s="151"/>
      <c r="D39" s="151"/>
      <c r="E39" s="139" t="s">
        <v>11</v>
      </c>
      <c r="F39" s="140"/>
      <c r="G39" s="140"/>
      <c r="H39" s="140"/>
      <c r="I39" s="140"/>
      <c r="J39" s="140"/>
      <c r="K39" s="140"/>
      <c r="L39" s="140"/>
      <c r="M39" s="140"/>
      <c r="N39" s="140"/>
      <c r="O39" s="69"/>
    </row>
    <row r="40" spans="1:15" ht="27" customHeight="1">
      <c r="A40" s="151"/>
      <c r="B40" s="151"/>
      <c r="C40" s="151"/>
      <c r="D40" s="151"/>
      <c r="E40" s="56" t="s">
        <v>12</v>
      </c>
      <c r="F40" s="52">
        <v>0</v>
      </c>
      <c r="G40" s="52"/>
      <c r="H40" s="52"/>
      <c r="I40" s="52"/>
      <c r="J40" s="52"/>
      <c r="K40" s="52"/>
      <c r="L40" s="52"/>
      <c r="M40" s="52">
        <v>0</v>
      </c>
      <c r="N40" s="76"/>
      <c r="O40" s="69"/>
    </row>
    <row r="41" spans="1:15" ht="37.5" customHeight="1">
      <c r="A41" s="151"/>
      <c r="B41" s="151"/>
      <c r="C41" s="151"/>
      <c r="D41" s="151"/>
      <c r="E41" s="54" t="s">
        <v>13</v>
      </c>
      <c r="F41" s="52">
        <v>0</v>
      </c>
      <c r="G41" s="52">
        <v>0</v>
      </c>
      <c r="H41" s="52"/>
      <c r="I41" s="52"/>
      <c r="J41" s="52"/>
      <c r="K41" s="52"/>
      <c r="L41" s="52"/>
      <c r="M41" s="52">
        <v>0</v>
      </c>
      <c r="N41" s="76"/>
      <c r="O41" s="69"/>
    </row>
    <row r="42" spans="1:15" ht="39.75" customHeight="1">
      <c r="A42" s="151"/>
      <c r="B42" s="151"/>
      <c r="C42" s="151"/>
      <c r="D42" s="151"/>
      <c r="E42" s="72" t="s">
        <v>14</v>
      </c>
      <c r="F42" s="52">
        <v>0</v>
      </c>
      <c r="G42" s="52"/>
      <c r="H42" s="52"/>
      <c r="I42" s="52"/>
      <c r="J42" s="52"/>
      <c r="K42" s="52"/>
      <c r="L42" s="52"/>
      <c r="M42" s="52">
        <v>0</v>
      </c>
      <c r="N42" s="76"/>
      <c r="O42" s="69"/>
    </row>
    <row r="43" spans="1:15" ht="27" customHeight="1">
      <c r="A43" s="151"/>
      <c r="B43" s="151"/>
      <c r="C43" s="151"/>
      <c r="D43" s="151"/>
      <c r="E43" s="73" t="s">
        <v>15</v>
      </c>
      <c r="F43" s="52">
        <v>11544.287</v>
      </c>
      <c r="G43" s="52">
        <v>2705.259</v>
      </c>
      <c r="H43" s="52">
        <f>G43/F43*100</f>
        <v>23.433746926076942</v>
      </c>
      <c r="I43" s="52">
        <v>6052.738</v>
      </c>
      <c r="J43" s="52">
        <f>I43/F43*100</f>
        <v>52.43059185898618</v>
      </c>
      <c r="K43" s="52">
        <v>0</v>
      </c>
      <c r="L43" s="52">
        <f>K43/F43*100</f>
        <v>0</v>
      </c>
      <c r="M43" s="52">
        <v>6052.738</v>
      </c>
      <c r="N43" s="76">
        <f>M43/F43*100</f>
        <v>52.43059185898618</v>
      </c>
      <c r="O43" s="69"/>
    </row>
    <row r="44" spans="1:15" ht="27" customHeight="1">
      <c r="A44" s="152"/>
      <c r="B44" s="152"/>
      <c r="C44" s="152"/>
      <c r="D44" s="152"/>
      <c r="E44" s="72" t="s">
        <v>16</v>
      </c>
      <c r="F44" s="52">
        <v>0</v>
      </c>
      <c r="G44" s="52"/>
      <c r="H44" s="52"/>
      <c r="I44" s="52"/>
      <c r="J44" s="52"/>
      <c r="K44" s="52"/>
      <c r="L44" s="52"/>
      <c r="M44" s="52">
        <v>0</v>
      </c>
      <c r="N44" s="76"/>
      <c r="O44" s="70"/>
    </row>
    <row r="45" spans="1:15" ht="27" customHeight="1">
      <c r="A45" s="155"/>
      <c r="B45" s="153" t="s">
        <v>24</v>
      </c>
      <c r="C45" s="155"/>
      <c r="D45" s="155"/>
      <c r="E45" s="56" t="s">
        <v>10</v>
      </c>
      <c r="F45" s="52">
        <f>F47+F48+F49+F50+F51</f>
        <v>11544.287</v>
      </c>
      <c r="G45" s="52">
        <f>G47+G48+G49+G50+G51</f>
        <v>2705.259</v>
      </c>
      <c r="H45" s="52">
        <f>G45/F45*100</f>
        <v>23.433746926076942</v>
      </c>
      <c r="I45" s="52">
        <f>I47+I48+I49+I50+I51</f>
        <v>6052.738</v>
      </c>
      <c r="J45" s="52">
        <f>I45/F45*100</f>
        <v>52.43059185898618</v>
      </c>
      <c r="K45" s="52">
        <f>K47+K48+K49+K50+K51</f>
        <v>0</v>
      </c>
      <c r="L45" s="52">
        <f>K45/F45*100</f>
        <v>0</v>
      </c>
      <c r="M45" s="52">
        <f>M47+M48+M49+M50+M51</f>
        <v>6052.738</v>
      </c>
      <c r="N45" s="76">
        <f>(M45/F45)*100</f>
        <v>52.43059185898618</v>
      </c>
      <c r="O45" s="55"/>
    </row>
    <row r="46" spans="1:15" ht="27" customHeight="1">
      <c r="A46" s="156"/>
      <c r="B46" s="154"/>
      <c r="C46" s="156"/>
      <c r="D46" s="156"/>
      <c r="E46" s="130" t="s">
        <v>11</v>
      </c>
      <c r="F46" s="131"/>
      <c r="G46" s="131"/>
      <c r="H46" s="131"/>
      <c r="I46" s="131"/>
      <c r="J46" s="131"/>
      <c r="K46" s="131"/>
      <c r="L46" s="131"/>
      <c r="M46" s="131"/>
      <c r="N46" s="132"/>
      <c r="O46" s="57"/>
    </row>
    <row r="47" spans="1:15" ht="28.5" customHeight="1">
      <c r="A47" s="156"/>
      <c r="B47" s="154"/>
      <c r="C47" s="156"/>
      <c r="D47" s="156"/>
      <c r="E47" s="62" t="s">
        <v>12</v>
      </c>
      <c r="F47" s="52">
        <v>0</v>
      </c>
      <c r="G47" s="52"/>
      <c r="H47" s="52"/>
      <c r="I47" s="52"/>
      <c r="J47" s="52"/>
      <c r="K47" s="52"/>
      <c r="L47" s="52"/>
      <c r="M47" s="52">
        <f>G47+I47+K47</f>
        <v>0</v>
      </c>
      <c r="N47" s="76"/>
      <c r="O47" s="57"/>
    </row>
    <row r="48" spans="1:15" ht="37.5" customHeight="1">
      <c r="A48" s="156"/>
      <c r="B48" s="154"/>
      <c r="C48" s="156"/>
      <c r="D48" s="156"/>
      <c r="E48" s="65" t="s">
        <v>13</v>
      </c>
      <c r="F48" s="52">
        <v>0</v>
      </c>
      <c r="G48" s="52">
        <v>0</v>
      </c>
      <c r="H48" s="52"/>
      <c r="I48" s="52"/>
      <c r="J48" s="52"/>
      <c r="K48" s="52"/>
      <c r="L48" s="52"/>
      <c r="M48" s="52">
        <f>G48+I48+K48</f>
        <v>0</v>
      </c>
      <c r="N48" s="76"/>
      <c r="O48" s="57"/>
    </row>
    <row r="49" spans="1:15" ht="40.5" customHeight="1">
      <c r="A49" s="156"/>
      <c r="B49" s="154"/>
      <c r="C49" s="156"/>
      <c r="D49" s="156"/>
      <c r="E49" s="66" t="s">
        <v>14</v>
      </c>
      <c r="F49" s="52">
        <v>0</v>
      </c>
      <c r="G49" s="52"/>
      <c r="H49" s="52"/>
      <c r="I49" s="52"/>
      <c r="J49" s="52"/>
      <c r="K49" s="52"/>
      <c r="L49" s="52"/>
      <c r="M49" s="52">
        <f>G49+I49+K49</f>
        <v>0</v>
      </c>
      <c r="N49" s="76"/>
      <c r="O49" s="57"/>
    </row>
    <row r="50" spans="1:15" ht="27" customHeight="1">
      <c r="A50" s="156"/>
      <c r="B50" s="154"/>
      <c r="C50" s="156"/>
      <c r="D50" s="156"/>
      <c r="E50" s="67" t="s">
        <v>15</v>
      </c>
      <c r="F50" s="52">
        <v>11544.287</v>
      </c>
      <c r="G50" s="52">
        <v>2705.259</v>
      </c>
      <c r="H50" s="52">
        <f>G50/F50*100</f>
        <v>23.433746926076942</v>
      </c>
      <c r="I50" s="52">
        <v>6052.738</v>
      </c>
      <c r="J50" s="52">
        <f>I50/F50*100</f>
        <v>52.43059185898618</v>
      </c>
      <c r="K50" s="52">
        <v>0</v>
      </c>
      <c r="L50" s="52">
        <f>K50/F50*100</f>
        <v>0</v>
      </c>
      <c r="M50" s="52">
        <v>6052.738</v>
      </c>
      <c r="N50" s="76">
        <f>(M50/F50)*100</f>
        <v>52.43059185898618</v>
      </c>
      <c r="O50" s="57"/>
    </row>
    <row r="51" spans="1:15" ht="27" customHeight="1">
      <c r="A51" s="156"/>
      <c r="B51" s="154"/>
      <c r="C51" s="156"/>
      <c r="D51" s="156"/>
      <c r="E51" s="65" t="s">
        <v>16</v>
      </c>
      <c r="F51" s="74">
        <v>0</v>
      </c>
      <c r="G51" s="74"/>
      <c r="H51" s="74"/>
      <c r="I51" s="74"/>
      <c r="J51" s="74"/>
      <c r="K51" s="74"/>
      <c r="L51" s="74"/>
      <c r="M51" s="74">
        <f>G51+I51+K51</f>
        <v>0</v>
      </c>
      <c r="N51" s="77"/>
      <c r="O51" s="60"/>
    </row>
    <row r="52" spans="1:15" ht="27" customHeight="1">
      <c r="A52" s="101" t="s">
        <v>76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60"/>
    </row>
    <row r="53" spans="1:15" ht="43.5" customHeight="1">
      <c r="A53" s="179" t="s">
        <v>69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1"/>
      <c r="O53" s="61"/>
    </row>
    <row r="54" spans="1:15" ht="27" customHeight="1">
      <c r="A54" s="166" t="s">
        <v>52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82"/>
      <c r="O54" s="61"/>
    </row>
    <row r="55" spans="1:15" ht="27" customHeight="1">
      <c r="A55" s="141" t="s">
        <v>50</v>
      </c>
      <c r="B55" s="150" t="s">
        <v>51</v>
      </c>
      <c r="C55" s="150" t="s">
        <v>34</v>
      </c>
      <c r="D55" s="150" t="s">
        <v>34</v>
      </c>
      <c r="E55" s="56" t="s">
        <v>10</v>
      </c>
      <c r="F55" s="52">
        <f>F57+F58+F59+F60+F61</f>
        <v>7638.487</v>
      </c>
      <c r="G55" s="52">
        <f>G57+G58+G59+G60+G61</f>
        <v>1441.924</v>
      </c>
      <c r="H55" s="52">
        <f>G55/F55*100</f>
        <v>18.877089140820686</v>
      </c>
      <c r="I55" s="52">
        <f>I57+I58+I59+I60+I61</f>
        <v>3644.537</v>
      </c>
      <c r="J55" s="52">
        <f>I55/F55*100</f>
        <v>47.71281275990912</v>
      </c>
      <c r="K55" s="52">
        <f>K57+K58+K59+K60+K61</f>
        <v>0</v>
      </c>
      <c r="L55" s="52">
        <f>K55/F55*100</f>
        <v>0</v>
      </c>
      <c r="M55" s="52">
        <f>M57+M58+M59+M60+M61</f>
        <v>3644.537</v>
      </c>
      <c r="N55" s="76">
        <f>M55/F55*100</f>
        <v>47.71281275990912</v>
      </c>
      <c r="O55" s="57"/>
    </row>
    <row r="56" spans="1:15" ht="27" customHeight="1">
      <c r="A56" s="142"/>
      <c r="B56" s="151"/>
      <c r="C56" s="151"/>
      <c r="D56" s="151"/>
      <c r="E56" s="139" t="s">
        <v>11</v>
      </c>
      <c r="F56" s="140"/>
      <c r="G56" s="140"/>
      <c r="H56" s="140"/>
      <c r="I56" s="140"/>
      <c r="J56" s="140"/>
      <c r="K56" s="140"/>
      <c r="L56" s="140"/>
      <c r="M56" s="140"/>
      <c r="N56" s="140"/>
      <c r="O56" s="57"/>
    </row>
    <row r="57" spans="1:15" ht="27" customHeight="1">
      <c r="A57" s="142"/>
      <c r="B57" s="151"/>
      <c r="C57" s="151"/>
      <c r="D57" s="151"/>
      <c r="E57" s="56" t="s">
        <v>12</v>
      </c>
      <c r="F57" s="52">
        <v>0</v>
      </c>
      <c r="G57" s="52"/>
      <c r="H57" s="52"/>
      <c r="I57" s="52"/>
      <c r="J57" s="52"/>
      <c r="K57" s="52"/>
      <c r="L57" s="52"/>
      <c r="M57" s="52">
        <v>0</v>
      </c>
      <c r="N57" s="76"/>
      <c r="O57" s="57"/>
    </row>
    <row r="58" spans="1:15" ht="27" customHeight="1">
      <c r="A58" s="142"/>
      <c r="B58" s="151"/>
      <c r="C58" s="151"/>
      <c r="D58" s="151"/>
      <c r="E58" s="54" t="s">
        <v>13</v>
      </c>
      <c r="F58" s="52">
        <v>0</v>
      </c>
      <c r="G58" s="52">
        <v>0</v>
      </c>
      <c r="H58" s="52"/>
      <c r="I58" s="52"/>
      <c r="J58" s="52"/>
      <c r="K58" s="52"/>
      <c r="L58" s="52"/>
      <c r="M58" s="52">
        <v>0</v>
      </c>
      <c r="N58" s="76"/>
      <c r="O58" s="57"/>
    </row>
    <row r="59" spans="1:15" ht="39" customHeight="1">
      <c r="A59" s="142"/>
      <c r="B59" s="151"/>
      <c r="C59" s="151"/>
      <c r="D59" s="151"/>
      <c r="E59" s="72" t="s">
        <v>14</v>
      </c>
      <c r="F59" s="52">
        <v>0</v>
      </c>
      <c r="G59" s="52">
        <v>0</v>
      </c>
      <c r="H59" s="52"/>
      <c r="I59" s="52"/>
      <c r="J59" s="52"/>
      <c r="K59" s="52"/>
      <c r="L59" s="52"/>
      <c r="M59" s="52">
        <v>0</v>
      </c>
      <c r="N59" s="76"/>
      <c r="O59" s="57"/>
    </row>
    <row r="60" spans="1:15" ht="27" customHeight="1">
      <c r="A60" s="142"/>
      <c r="B60" s="151"/>
      <c r="C60" s="151"/>
      <c r="D60" s="151"/>
      <c r="E60" s="73" t="s">
        <v>15</v>
      </c>
      <c r="F60" s="52">
        <v>7638.487</v>
      </c>
      <c r="G60" s="52">
        <v>1441.924</v>
      </c>
      <c r="H60" s="52">
        <f>G60/F60*100</f>
        <v>18.877089140820686</v>
      </c>
      <c r="I60" s="52">
        <v>3644.537</v>
      </c>
      <c r="J60" s="52">
        <f>I60/F60*100</f>
        <v>47.71281275990912</v>
      </c>
      <c r="K60" s="52">
        <v>0</v>
      </c>
      <c r="L60" s="52">
        <f>K60/F60*100</f>
        <v>0</v>
      </c>
      <c r="M60" s="52">
        <v>3644.537</v>
      </c>
      <c r="N60" s="76">
        <f>M60/F60*100</f>
        <v>47.71281275990912</v>
      </c>
      <c r="O60" s="57"/>
    </row>
    <row r="61" spans="1:15" ht="27" customHeight="1">
      <c r="A61" s="143"/>
      <c r="B61" s="152"/>
      <c r="C61" s="152"/>
      <c r="D61" s="152"/>
      <c r="E61" s="72" t="s">
        <v>16</v>
      </c>
      <c r="F61" s="52">
        <v>0</v>
      </c>
      <c r="G61" s="52"/>
      <c r="H61" s="52"/>
      <c r="I61" s="52"/>
      <c r="J61" s="52"/>
      <c r="K61" s="52"/>
      <c r="L61" s="52"/>
      <c r="M61" s="52">
        <v>0</v>
      </c>
      <c r="N61" s="76"/>
      <c r="O61" s="57"/>
    </row>
    <row r="62" spans="1:15" ht="27" customHeight="1">
      <c r="A62" s="97"/>
      <c r="B62" s="153" t="s">
        <v>49</v>
      </c>
      <c r="C62" s="155"/>
      <c r="D62" s="155"/>
      <c r="E62" s="56" t="s">
        <v>10</v>
      </c>
      <c r="F62" s="52">
        <f>F64+F65+F66+F67+F68</f>
        <v>7638.487</v>
      </c>
      <c r="G62" s="52">
        <f>G64+G65+G66+G67+G68</f>
        <v>1441.924</v>
      </c>
      <c r="H62" s="52">
        <f>G62/F62*100</f>
        <v>18.877089140820686</v>
      </c>
      <c r="I62" s="52">
        <f>I64+I65+I66+I67+I68</f>
        <v>3644.537</v>
      </c>
      <c r="J62" s="52">
        <f>I62/F62*100</f>
        <v>47.71281275990912</v>
      </c>
      <c r="K62" s="52">
        <f>K64+K65+K66+K67+K68</f>
        <v>0</v>
      </c>
      <c r="L62" s="52">
        <f>K62/F62*100</f>
        <v>0</v>
      </c>
      <c r="M62" s="52">
        <f>M64+M65+M66+M67+M68</f>
        <v>3644.537</v>
      </c>
      <c r="N62" s="76">
        <f>(M62/F62)*100</f>
        <v>47.71281275990912</v>
      </c>
      <c r="O62" s="57"/>
    </row>
    <row r="63" spans="1:15" ht="27" customHeight="1">
      <c r="A63" s="98"/>
      <c r="B63" s="154"/>
      <c r="C63" s="156"/>
      <c r="D63" s="156"/>
      <c r="E63" s="130" t="s">
        <v>11</v>
      </c>
      <c r="F63" s="131"/>
      <c r="G63" s="131"/>
      <c r="H63" s="131"/>
      <c r="I63" s="131"/>
      <c r="J63" s="131"/>
      <c r="K63" s="131"/>
      <c r="L63" s="131"/>
      <c r="M63" s="131"/>
      <c r="N63" s="132"/>
      <c r="O63" s="57"/>
    </row>
    <row r="64" spans="1:15" ht="27" customHeight="1">
      <c r="A64" s="98"/>
      <c r="B64" s="154"/>
      <c r="C64" s="156"/>
      <c r="D64" s="156"/>
      <c r="E64" s="62" t="s">
        <v>12</v>
      </c>
      <c r="F64" s="52">
        <v>0</v>
      </c>
      <c r="G64" s="52"/>
      <c r="H64" s="52"/>
      <c r="I64" s="52"/>
      <c r="J64" s="52"/>
      <c r="K64" s="52"/>
      <c r="L64" s="52"/>
      <c r="M64" s="52">
        <f>G64+I64+K64</f>
        <v>0</v>
      </c>
      <c r="N64" s="76"/>
      <c r="O64" s="57"/>
    </row>
    <row r="65" spans="1:15" ht="27" customHeight="1">
      <c r="A65" s="98"/>
      <c r="B65" s="154"/>
      <c r="C65" s="156"/>
      <c r="D65" s="156"/>
      <c r="E65" s="65" t="s">
        <v>13</v>
      </c>
      <c r="F65" s="52">
        <v>0</v>
      </c>
      <c r="G65" s="52">
        <v>0</v>
      </c>
      <c r="H65" s="52"/>
      <c r="I65" s="52"/>
      <c r="J65" s="52"/>
      <c r="K65" s="52"/>
      <c r="L65" s="52"/>
      <c r="M65" s="52">
        <f>G65+I65+K65</f>
        <v>0</v>
      </c>
      <c r="N65" s="76"/>
      <c r="O65" s="57"/>
    </row>
    <row r="66" spans="1:15" ht="42" customHeight="1">
      <c r="A66" s="98"/>
      <c r="B66" s="154"/>
      <c r="C66" s="156"/>
      <c r="D66" s="156"/>
      <c r="E66" s="66" t="s">
        <v>14</v>
      </c>
      <c r="F66" s="52">
        <v>0</v>
      </c>
      <c r="G66" s="52">
        <v>0</v>
      </c>
      <c r="H66" s="52"/>
      <c r="I66" s="52"/>
      <c r="J66" s="52"/>
      <c r="K66" s="52"/>
      <c r="L66" s="52"/>
      <c r="M66" s="52">
        <f>G66+I66+K66</f>
        <v>0</v>
      </c>
      <c r="N66" s="76"/>
      <c r="O66" s="57"/>
    </row>
    <row r="67" spans="1:15" ht="27" customHeight="1">
      <c r="A67" s="98"/>
      <c r="B67" s="154"/>
      <c r="C67" s="156"/>
      <c r="D67" s="156"/>
      <c r="E67" s="67" t="s">
        <v>15</v>
      </c>
      <c r="F67" s="52">
        <v>7638.487</v>
      </c>
      <c r="G67" s="52">
        <v>1441.924</v>
      </c>
      <c r="H67" s="52">
        <f>G67/F67*100</f>
        <v>18.877089140820686</v>
      </c>
      <c r="I67" s="52">
        <v>3644.537</v>
      </c>
      <c r="J67" s="52">
        <f>I67/F67*100</f>
        <v>47.71281275990912</v>
      </c>
      <c r="K67" s="52">
        <v>0</v>
      </c>
      <c r="L67" s="52">
        <f>K67/F67*100</f>
        <v>0</v>
      </c>
      <c r="M67" s="52">
        <v>3644.537</v>
      </c>
      <c r="N67" s="76">
        <f>(M67/F67)*100</f>
        <v>47.71281275990912</v>
      </c>
      <c r="O67" s="57"/>
    </row>
    <row r="68" spans="1:15" ht="27" customHeight="1">
      <c r="A68" s="98"/>
      <c r="B68" s="154"/>
      <c r="C68" s="156"/>
      <c r="D68" s="156"/>
      <c r="E68" s="65" t="s">
        <v>16</v>
      </c>
      <c r="F68" s="74">
        <v>0</v>
      </c>
      <c r="G68" s="74"/>
      <c r="H68" s="74"/>
      <c r="I68" s="74"/>
      <c r="J68" s="74"/>
      <c r="K68" s="74"/>
      <c r="L68" s="74"/>
      <c r="M68" s="74">
        <f>G68+I68+K68</f>
        <v>0</v>
      </c>
      <c r="N68" s="77"/>
      <c r="O68" s="57"/>
    </row>
    <row r="69" spans="1:15" ht="27" customHeight="1">
      <c r="A69" s="101" t="s">
        <v>77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3"/>
      <c r="O69" s="57"/>
    </row>
    <row r="70" spans="1:15" ht="27" customHeight="1">
      <c r="A70" s="144" t="s">
        <v>53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75"/>
      <c r="O70" s="61"/>
    </row>
    <row r="71" spans="1:15" ht="27" customHeight="1">
      <c r="A71" s="164" t="s">
        <v>67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  <c r="O71" s="60"/>
    </row>
    <row r="72" spans="1:15" ht="23.25" customHeight="1">
      <c r="A72" s="157" t="s">
        <v>54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9"/>
      <c r="O72" s="60"/>
    </row>
    <row r="73" spans="1:15" ht="27" customHeight="1">
      <c r="A73" s="141" t="s">
        <v>55</v>
      </c>
      <c r="B73" s="150" t="s">
        <v>58</v>
      </c>
      <c r="C73" s="150" t="s">
        <v>34</v>
      </c>
      <c r="D73" s="150" t="s">
        <v>34</v>
      </c>
      <c r="E73" s="56" t="s">
        <v>10</v>
      </c>
      <c r="F73" s="52">
        <f>F75+F76+F77+F78+F79</f>
        <v>15</v>
      </c>
      <c r="G73" s="52">
        <f>G75+G76+G77+G78+G79</f>
        <v>0</v>
      </c>
      <c r="H73" s="52">
        <f>H75+H76+H77+H78+H79</f>
        <v>0</v>
      </c>
      <c r="I73" s="52">
        <f>I75+I76+I77+I78+I79</f>
        <v>10</v>
      </c>
      <c r="J73" s="52">
        <f>I73/F73*100</f>
        <v>66.66666666666666</v>
      </c>
      <c r="K73" s="52">
        <f>K75+K76+K77+K78+K79</f>
        <v>0</v>
      </c>
      <c r="L73" s="52">
        <f>K73/F73*100</f>
        <v>0</v>
      </c>
      <c r="M73" s="52">
        <f>M75+M76+M77+M78+M79</f>
        <v>10</v>
      </c>
      <c r="N73" s="75">
        <f>M73/F73*100</f>
        <v>66.66666666666666</v>
      </c>
      <c r="O73" s="57"/>
    </row>
    <row r="74" spans="1:15" ht="27" customHeight="1">
      <c r="A74" s="142"/>
      <c r="B74" s="151"/>
      <c r="C74" s="151"/>
      <c r="D74" s="151"/>
      <c r="E74" s="139" t="s">
        <v>11</v>
      </c>
      <c r="F74" s="140"/>
      <c r="G74" s="140"/>
      <c r="H74" s="140"/>
      <c r="I74" s="140"/>
      <c r="J74" s="140"/>
      <c r="K74" s="140"/>
      <c r="L74" s="140"/>
      <c r="M74" s="140"/>
      <c r="N74" s="140"/>
      <c r="O74" s="57"/>
    </row>
    <row r="75" spans="1:15" ht="27" customHeight="1">
      <c r="A75" s="142"/>
      <c r="B75" s="151"/>
      <c r="C75" s="151"/>
      <c r="D75" s="151"/>
      <c r="E75" s="56" t="s">
        <v>12</v>
      </c>
      <c r="F75" s="52">
        <v>0</v>
      </c>
      <c r="G75" s="52"/>
      <c r="H75" s="52"/>
      <c r="I75" s="52"/>
      <c r="J75" s="52"/>
      <c r="K75" s="52"/>
      <c r="L75" s="52"/>
      <c r="M75" s="52">
        <v>0</v>
      </c>
      <c r="N75" s="76"/>
      <c r="O75" s="57"/>
    </row>
    <row r="76" spans="1:15" ht="27" customHeight="1">
      <c r="A76" s="142"/>
      <c r="B76" s="151"/>
      <c r="C76" s="151"/>
      <c r="D76" s="151"/>
      <c r="E76" s="54" t="s">
        <v>13</v>
      </c>
      <c r="F76" s="52">
        <v>0</v>
      </c>
      <c r="G76" s="52"/>
      <c r="H76" s="52"/>
      <c r="I76" s="52"/>
      <c r="J76" s="52"/>
      <c r="K76" s="52"/>
      <c r="L76" s="52"/>
      <c r="M76" s="52">
        <v>0</v>
      </c>
      <c r="N76" s="76"/>
      <c r="O76" s="57"/>
    </row>
    <row r="77" spans="1:15" ht="27" customHeight="1">
      <c r="A77" s="142"/>
      <c r="B77" s="151"/>
      <c r="C77" s="151"/>
      <c r="D77" s="151"/>
      <c r="E77" s="72" t="s">
        <v>14</v>
      </c>
      <c r="F77" s="52">
        <v>0</v>
      </c>
      <c r="G77" s="52"/>
      <c r="H77" s="52"/>
      <c r="I77" s="52"/>
      <c r="J77" s="52"/>
      <c r="K77" s="52"/>
      <c r="L77" s="52"/>
      <c r="M77" s="52">
        <v>0</v>
      </c>
      <c r="N77" s="76"/>
      <c r="O77" s="57"/>
    </row>
    <row r="78" spans="1:15" ht="27" customHeight="1">
      <c r="A78" s="142"/>
      <c r="B78" s="151"/>
      <c r="C78" s="151"/>
      <c r="D78" s="151"/>
      <c r="E78" s="73" t="s">
        <v>15</v>
      </c>
      <c r="F78" s="52">
        <v>15</v>
      </c>
      <c r="G78" s="52">
        <v>0</v>
      </c>
      <c r="H78" s="52">
        <f>G78/F78*100</f>
        <v>0</v>
      </c>
      <c r="I78" s="52">
        <v>10</v>
      </c>
      <c r="J78" s="52">
        <f>I78/F78*100</f>
        <v>66.66666666666666</v>
      </c>
      <c r="K78" s="52">
        <v>0</v>
      </c>
      <c r="L78" s="52">
        <f>K78/F78*100</f>
        <v>0</v>
      </c>
      <c r="M78" s="52">
        <v>10</v>
      </c>
      <c r="N78" s="76">
        <f>M78/F78*100</f>
        <v>66.66666666666666</v>
      </c>
      <c r="O78" s="57"/>
    </row>
    <row r="79" spans="1:15" ht="27" customHeight="1">
      <c r="A79" s="143"/>
      <c r="B79" s="152"/>
      <c r="C79" s="152"/>
      <c r="D79" s="152"/>
      <c r="E79" s="72" t="s">
        <v>16</v>
      </c>
      <c r="F79" s="52">
        <v>0</v>
      </c>
      <c r="G79" s="52"/>
      <c r="H79" s="52"/>
      <c r="I79" s="52"/>
      <c r="J79" s="52"/>
      <c r="K79" s="52"/>
      <c r="L79" s="52"/>
      <c r="M79" s="52">
        <v>0</v>
      </c>
      <c r="N79" s="76"/>
      <c r="O79" s="57"/>
    </row>
    <row r="80" spans="1:15" ht="27" customHeight="1">
      <c r="A80" s="141" t="s">
        <v>57</v>
      </c>
      <c r="B80" s="150" t="s">
        <v>59</v>
      </c>
      <c r="C80" s="150" t="s">
        <v>34</v>
      </c>
      <c r="D80" s="150" t="s">
        <v>34</v>
      </c>
      <c r="E80" s="56" t="s">
        <v>10</v>
      </c>
      <c r="F80" s="52">
        <f>F82+F83+F84+F85+F86</f>
        <v>133.23</v>
      </c>
      <c r="G80" s="52">
        <f>G82+G83+G84+G85+G86</f>
        <v>75.644</v>
      </c>
      <c r="H80" s="52">
        <f>H82+H83+H84+H85+H86</f>
        <v>56.77700217668694</v>
      </c>
      <c r="I80" s="52">
        <f>I82+I83+I84+I85+I86</f>
        <v>93.687</v>
      </c>
      <c r="J80" s="52">
        <f>I80/F80*100</f>
        <v>70.31974780454853</v>
      </c>
      <c r="K80" s="52">
        <f>K82+K83+K84+K85+K86</f>
        <v>0</v>
      </c>
      <c r="L80" s="52">
        <f>K80/F80*100</f>
        <v>0</v>
      </c>
      <c r="M80" s="52">
        <f>M82+M83+M84+M85+M86</f>
        <v>93.687</v>
      </c>
      <c r="N80" s="76">
        <f>M80/F80*100</f>
        <v>70.31974780454853</v>
      </c>
      <c r="O80" s="57"/>
    </row>
    <row r="81" spans="1:15" ht="27" customHeight="1">
      <c r="A81" s="142"/>
      <c r="B81" s="151"/>
      <c r="C81" s="151"/>
      <c r="D81" s="151"/>
      <c r="E81" s="139" t="s">
        <v>11</v>
      </c>
      <c r="F81" s="140"/>
      <c r="G81" s="140"/>
      <c r="H81" s="140"/>
      <c r="I81" s="140"/>
      <c r="J81" s="140"/>
      <c r="K81" s="140"/>
      <c r="L81" s="140"/>
      <c r="M81" s="140"/>
      <c r="N81" s="140"/>
      <c r="O81" s="57"/>
    </row>
    <row r="82" spans="1:15" ht="27" customHeight="1">
      <c r="A82" s="142"/>
      <c r="B82" s="151"/>
      <c r="C82" s="151"/>
      <c r="D82" s="151"/>
      <c r="E82" s="56" t="s">
        <v>12</v>
      </c>
      <c r="F82" s="52">
        <v>0</v>
      </c>
      <c r="G82" s="52"/>
      <c r="H82" s="52"/>
      <c r="I82" s="52"/>
      <c r="J82" s="52"/>
      <c r="K82" s="52"/>
      <c r="L82" s="52"/>
      <c r="M82" s="52">
        <v>0</v>
      </c>
      <c r="N82" s="76"/>
      <c r="O82" s="57"/>
    </row>
    <row r="83" spans="1:15" ht="27" customHeight="1">
      <c r="A83" s="142"/>
      <c r="B83" s="151"/>
      <c r="C83" s="151"/>
      <c r="D83" s="151"/>
      <c r="E83" s="54" t="s">
        <v>13</v>
      </c>
      <c r="F83" s="52">
        <v>0</v>
      </c>
      <c r="G83" s="52"/>
      <c r="H83" s="52"/>
      <c r="I83" s="52"/>
      <c r="J83" s="52"/>
      <c r="K83" s="52"/>
      <c r="L83" s="52"/>
      <c r="M83" s="52">
        <v>0</v>
      </c>
      <c r="N83" s="76"/>
      <c r="O83" s="57"/>
    </row>
    <row r="84" spans="1:15" ht="27" customHeight="1">
      <c r="A84" s="142"/>
      <c r="B84" s="151"/>
      <c r="C84" s="151"/>
      <c r="D84" s="151"/>
      <c r="E84" s="72" t="s">
        <v>14</v>
      </c>
      <c r="F84" s="52">
        <v>0</v>
      </c>
      <c r="G84" s="52"/>
      <c r="H84" s="52"/>
      <c r="I84" s="52"/>
      <c r="J84" s="52"/>
      <c r="K84" s="52"/>
      <c r="L84" s="52"/>
      <c r="M84" s="52">
        <v>0</v>
      </c>
      <c r="N84" s="76"/>
      <c r="O84" s="57"/>
    </row>
    <row r="85" spans="1:15" ht="27" customHeight="1">
      <c r="A85" s="142"/>
      <c r="B85" s="151"/>
      <c r="C85" s="151"/>
      <c r="D85" s="151"/>
      <c r="E85" s="73" t="s">
        <v>15</v>
      </c>
      <c r="F85" s="52">
        <v>133.23</v>
      </c>
      <c r="G85" s="52">
        <v>75.644</v>
      </c>
      <c r="H85" s="52">
        <f>G85/F85*100</f>
        <v>56.77700217668694</v>
      </c>
      <c r="I85" s="52">
        <v>93.687</v>
      </c>
      <c r="J85" s="52">
        <f>I85/F85*100</f>
        <v>70.31974780454853</v>
      </c>
      <c r="K85" s="52">
        <v>0</v>
      </c>
      <c r="L85" s="52">
        <f>K85/F85*100</f>
        <v>0</v>
      </c>
      <c r="M85" s="52">
        <v>93.687</v>
      </c>
      <c r="N85" s="76">
        <f>M85/F85*100</f>
        <v>70.31974780454853</v>
      </c>
      <c r="O85" s="57"/>
    </row>
    <row r="86" spans="1:15" ht="27" customHeight="1">
      <c r="A86" s="143"/>
      <c r="B86" s="152"/>
      <c r="C86" s="152"/>
      <c r="D86" s="152"/>
      <c r="E86" s="72" t="s">
        <v>16</v>
      </c>
      <c r="F86" s="52">
        <v>0</v>
      </c>
      <c r="G86" s="52"/>
      <c r="H86" s="52"/>
      <c r="I86" s="52"/>
      <c r="J86" s="52"/>
      <c r="K86" s="52"/>
      <c r="L86" s="52"/>
      <c r="M86" s="52">
        <v>0</v>
      </c>
      <c r="N86" s="76"/>
      <c r="O86" s="57"/>
    </row>
    <row r="87" spans="1:15" ht="27" customHeight="1">
      <c r="A87" s="97"/>
      <c r="B87" s="153" t="s">
        <v>56</v>
      </c>
      <c r="C87" s="155"/>
      <c r="D87" s="155"/>
      <c r="E87" s="56" t="s">
        <v>10</v>
      </c>
      <c r="F87" s="52">
        <f>F89+F90+F91+F92+F93</f>
        <v>148.23</v>
      </c>
      <c r="G87" s="52">
        <f>G89+G90+G91+G92+G93</f>
        <v>75.644</v>
      </c>
      <c r="H87" s="52">
        <f>H89+H90+H91+H92+H93</f>
        <v>51.03150509343588</v>
      </c>
      <c r="I87" s="52">
        <f>I89+I90+I91+I92+I93</f>
        <v>103.687</v>
      </c>
      <c r="J87" s="52">
        <f>I87/F87*100</f>
        <v>69.95007758213588</v>
      </c>
      <c r="K87" s="52">
        <f>K89+K90+K91+K92+K93</f>
        <v>0</v>
      </c>
      <c r="L87" s="52">
        <f>K87/F87*100</f>
        <v>0</v>
      </c>
      <c r="M87" s="52">
        <f>M89+M90+M91+M92+M93</f>
        <v>103.687</v>
      </c>
      <c r="N87" s="76">
        <f>(M87/F87)*100</f>
        <v>69.95007758213588</v>
      </c>
      <c r="O87" s="57"/>
    </row>
    <row r="88" spans="1:15" ht="27" customHeight="1">
      <c r="A88" s="98"/>
      <c r="B88" s="154"/>
      <c r="C88" s="156"/>
      <c r="D88" s="156"/>
      <c r="E88" s="130" t="s">
        <v>11</v>
      </c>
      <c r="F88" s="131"/>
      <c r="G88" s="131"/>
      <c r="H88" s="131"/>
      <c r="I88" s="131"/>
      <c r="J88" s="131"/>
      <c r="K88" s="131"/>
      <c r="L88" s="131"/>
      <c r="M88" s="131"/>
      <c r="N88" s="132"/>
      <c r="O88" s="57"/>
    </row>
    <row r="89" spans="1:15" ht="27" customHeight="1">
      <c r="A89" s="98"/>
      <c r="B89" s="154"/>
      <c r="C89" s="156"/>
      <c r="D89" s="156"/>
      <c r="E89" s="62" t="s">
        <v>12</v>
      </c>
      <c r="F89" s="52">
        <v>0</v>
      </c>
      <c r="G89" s="52"/>
      <c r="H89" s="52"/>
      <c r="I89" s="52"/>
      <c r="J89" s="52"/>
      <c r="K89" s="52"/>
      <c r="L89" s="52"/>
      <c r="M89" s="52">
        <f>G89+I89+K89</f>
        <v>0</v>
      </c>
      <c r="N89" s="76"/>
      <c r="O89" s="57"/>
    </row>
    <row r="90" spans="1:15" ht="40.5" customHeight="1">
      <c r="A90" s="98"/>
      <c r="B90" s="154"/>
      <c r="C90" s="156"/>
      <c r="D90" s="156"/>
      <c r="E90" s="65" t="s">
        <v>13</v>
      </c>
      <c r="F90" s="52">
        <v>0</v>
      </c>
      <c r="G90" s="52"/>
      <c r="H90" s="52"/>
      <c r="I90" s="52"/>
      <c r="J90" s="52"/>
      <c r="K90" s="52"/>
      <c r="L90" s="52"/>
      <c r="M90" s="52">
        <f>G90+I90+K90</f>
        <v>0</v>
      </c>
      <c r="N90" s="76"/>
      <c r="O90" s="57"/>
    </row>
    <row r="91" spans="1:15" ht="41.25" customHeight="1">
      <c r="A91" s="98"/>
      <c r="B91" s="154"/>
      <c r="C91" s="156"/>
      <c r="D91" s="156"/>
      <c r="E91" s="66" t="s">
        <v>14</v>
      </c>
      <c r="F91" s="52">
        <v>0</v>
      </c>
      <c r="G91" s="52"/>
      <c r="H91" s="52"/>
      <c r="I91" s="52"/>
      <c r="J91" s="52"/>
      <c r="K91" s="52"/>
      <c r="L91" s="52"/>
      <c r="M91" s="52">
        <f>G91+I91+K91</f>
        <v>0</v>
      </c>
      <c r="N91" s="76"/>
      <c r="O91" s="57"/>
    </row>
    <row r="92" spans="1:15" ht="30.75" customHeight="1">
      <c r="A92" s="98"/>
      <c r="B92" s="154"/>
      <c r="C92" s="156"/>
      <c r="D92" s="156"/>
      <c r="E92" s="67" t="s">
        <v>15</v>
      </c>
      <c r="F92" s="52">
        <f>F78+F85</f>
        <v>148.23</v>
      </c>
      <c r="G92" s="52">
        <f>G78+G85</f>
        <v>75.644</v>
      </c>
      <c r="H92" s="52">
        <f>G92/F92*100</f>
        <v>51.03150509343588</v>
      </c>
      <c r="I92" s="52">
        <f>I78+I85</f>
        <v>103.687</v>
      </c>
      <c r="J92" s="52">
        <f>I92/F92*100</f>
        <v>69.95007758213588</v>
      </c>
      <c r="K92" s="52">
        <v>0</v>
      </c>
      <c r="L92" s="52">
        <f>K92/F92*100</f>
        <v>0</v>
      </c>
      <c r="M92" s="52">
        <f>M78+M85</f>
        <v>103.687</v>
      </c>
      <c r="N92" s="76">
        <f>(M92/F92)*100</f>
        <v>69.95007758213588</v>
      </c>
      <c r="O92" s="57"/>
    </row>
    <row r="93" spans="1:15" ht="27" customHeight="1">
      <c r="A93" s="98"/>
      <c r="B93" s="154"/>
      <c r="C93" s="156"/>
      <c r="D93" s="156"/>
      <c r="E93" s="65" t="s">
        <v>16</v>
      </c>
      <c r="F93" s="74">
        <v>0</v>
      </c>
      <c r="G93" s="74"/>
      <c r="H93" s="74"/>
      <c r="I93" s="74"/>
      <c r="J93" s="74"/>
      <c r="K93" s="74"/>
      <c r="L93" s="74"/>
      <c r="M93" s="74">
        <f>G93+I93+K93</f>
        <v>0</v>
      </c>
      <c r="N93" s="77"/>
      <c r="O93" s="57"/>
    </row>
    <row r="94" spans="1:15" ht="27" customHeight="1">
      <c r="A94" s="147" t="s">
        <v>78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</row>
    <row r="95" spans="1:15" ht="26.25" customHeight="1">
      <c r="A95" s="133" t="s">
        <v>26</v>
      </c>
      <c r="B95" s="134"/>
      <c r="C95" s="134"/>
      <c r="D95" s="135"/>
      <c r="E95" s="58" t="s">
        <v>27</v>
      </c>
      <c r="F95" s="78">
        <f>F97+F98+F99+F100+F101</f>
        <v>19791.084</v>
      </c>
      <c r="G95" s="78">
        <f>G97+G98+G99+G100+G101</f>
        <v>4341.164000000001</v>
      </c>
      <c r="H95" s="78">
        <f>G95/F95*100</f>
        <v>21.934948080660973</v>
      </c>
      <c r="I95" s="78">
        <f>I97+I98+I99+I100+I101</f>
        <v>10147.985</v>
      </c>
      <c r="J95" s="71">
        <f>I95/F95*100</f>
        <v>51.27553902555313</v>
      </c>
      <c r="K95" s="78">
        <f>K97+K98+K99+K100+K101</f>
        <v>0</v>
      </c>
      <c r="L95" s="71">
        <f>K95/F95*100</f>
        <v>0</v>
      </c>
      <c r="M95" s="78">
        <f>M97+M98+M99+M100+M101</f>
        <v>10147.985</v>
      </c>
      <c r="N95" s="79">
        <f>(M95/F95)*100</f>
        <v>51.27553902555313</v>
      </c>
      <c r="O95" s="110"/>
    </row>
    <row r="96" spans="1:15" ht="17.25" customHeight="1">
      <c r="A96" s="133"/>
      <c r="B96" s="134"/>
      <c r="C96" s="134"/>
      <c r="D96" s="135"/>
      <c r="E96" s="130" t="s">
        <v>11</v>
      </c>
      <c r="F96" s="131"/>
      <c r="G96" s="131"/>
      <c r="H96" s="131"/>
      <c r="I96" s="131"/>
      <c r="J96" s="131"/>
      <c r="K96" s="131"/>
      <c r="L96" s="131"/>
      <c r="M96" s="131"/>
      <c r="N96" s="132"/>
      <c r="O96" s="110"/>
    </row>
    <row r="97" spans="1:15" ht="33.75" customHeight="1">
      <c r="A97" s="133"/>
      <c r="B97" s="134"/>
      <c r="C97" s="134"/>
      <c r="D97" s="135"/>
      <c r="E97" s="63" t="s">
        <v>12</v>
      </c>
      <c r="F97" s="52">
        <f aca="true" t="shared" si="2" ref="F97:G101">F30+F47+F64+F89</f>
        <v>0</v>
      </c>
      <c r="G97" s="52">
        <f t="shared" si="2"/>
        <v>0</v>
      </c>
      <c r="H97" s="52"/>
      <c r="I97" s="52">
        <f>I23+I40</f>
        <v>0</v>
      </c>
      <c r="J97" s="52"/>
      <c r="K97" s="52"/>
      <c r="L97" s="52"/>
      <c r="M97" s="52">
        <f>G97+I97+K97</f>
        <v>0</v>
      </c>
      <c r="N97" s="76"/>
      <c r="O97" s="110"/>
    </row>
    <row r="98" spans="1:15" ht="38.25" customHeight="1">
      <c r="A98" s="133"/>
      <c r="B98" s="134"/>
      <c r="C98" s="134"/>
      <c r="D98" s="135"/>
      <c r="E98" s="64" t="s">
        <v>13</v>
      </c>
      <c r="F98" s="52">
        <f t="shared" si="2"/>
        <v>0</v>
      </c>
      <c r="G98" s="52">
        <f t="shared" si="2"/>
        <v>0</v>
      </c>
      <c r="H98" s="52"/>
      <c r="I98" s="52">
        <f>I24+I41</f>
        <v>0</v>
      </c>
      <c r="J98" s="52"/>
      <c r="K98" s="52"/>
      <c r="L98" s="52"/>
      <c r="M98" s="52">
        <f>G98+I98+K98</f>
        <v>0</v>
      </c>
      <c r="N98" s="76"/>
      <c r="O98" s="110"/>
    </row>
    <row r="99" spans="1:15" ht="39" customHeight="1">
      <c r="A99" s="133"/>
      <c r="B99" s="134"/>
      <c r="C99" s="134"/>
      <c r="D99" s="135"/>
      <c r="E99" s="62" t="s">
        <v>14</v>
      </c>
      <c r="F99" s="52">
        <f t="shared" si="2"/>
        <v>0</v>
      </c>
      <c r="G99" s="52">
        <f t="shared" si="2"/>
        <v>0</v>
      </c>
      <c r="H99" s="52"/>
      <c r="I99" s="52">
        <f>I25+I42</f>
        <v>0</v>
      </c>
      <c r="J99" s="52"/>
      <c r="K99" s="52"/>
      <c r="L99" s="52"/>
      <c r="M99" s="52">
        <f>G99+I99+K99</f>
        <v>0</v>
      </c>
      <c r="N99" s="76"/>
      <c r="O99" s="110"/>
    </row>
    <row r="100" spans="1:15" ht="26.25" customHeight="1">
      <c r="A100" s="133"/>
      <c r="B100" s="134"/>
      <c r="C100" s="134"/>
      <c r="D100" s="135"/>
      <c r="E100" s="63" t="s">
        <v>15</v>
      </c>
      <c r="F100" s="52">
        <f t="shared" si="2"/>
        <v>19791.084</v>
      </c>
      <c r="G100" s="52">
        <f t="shared" si="2"/>
        <v>4341.164000000001</v>
      </c>
      <c r="H100" s="52">
        <f>G100/F100*100</f>
        <v>21.934948080660973</v>
      </c>
      <c r="I100" s="52">
        <f>I33+I50+I67+I92</f>
        <v>10147.985</v>
      </c>
      <c r="J100" s="52">
        <f>I100/F100*100</f>
        <v>51.27553902555313</v>
      </c>
      <c r="K100" s="52">
        <f>K33+K50</f>
        <v>0</v>
      </c>
      <c r="L100" s="52">
        <f>K100/F100*100</f>
        <v>0</v>
      </c>
      <c r="M100" s="52">
        <f>M33+M50+M67+M92</f>
        <v>10147.985</v>
      </c>
      <c r="N100" s="76">
        <f>(M100/F100)*100</f>
        <v>51.27553902555313</v>
      </c>
      <c r="O100" s="110"/>
    </row>
    <row r="101" spans="1:15" ht="27.75" customHeight="1">
      <c r="A101" s="136"/>
      <c r="B101" s="137"/>
      <c r="C101" s="137"/>
      <c r="D101" s="138"/>
      <c r="E101" s="62" t="s">
        <v>16</v>
      </c>
      <c r="F101" s="52">
        <f t="shared" si="2"/>
        <v>0</v>
      </c>
      <c r="G101" s="52">
        <f t="shared" si="2"/>
        <v>0</v>
      </c>
      <c r="H101" s="52"/>
      <c r="I101" s="52">
        <f>I27+I44</f>
        <v>0</v>
      </c>
      <c r="J101" s="52"/>
      <c r="K101" s="52">
        <f>K27+K44</f>
        <v>0</v>
      </c>
      <c r="L101" s="52"/>
      <c r="M101" s="52">
        <f>G101+I101+K101</f>
        <v>0</v>
      </c>
      <c r="N101" s="76"/>
      <c r="O101" s="111"/>
    </row>
    <row r="102" spans="1:15" ht="18" customHeight="1" hidden="1">
      <c r="A102" s="144" t="s">
        <v>8</v>
      </c>
      <c r="B102" s="146"/>
      <c r="C102" s="146"/>
      <c r="D102" s="146"/>
      <c r="E102" s="146"/>
      <c r="F102" s="146"/>
      <c r="G102" s="25"/>
      <c r="H102" s="26"/>
      <c r="I102" s="25"/>
      <c r="J102" s="26"/>
      <c r="K102" s="25"/>
      <c r="L102" s="26"/>
      <c r="M102" s="25"/>
      <c r="N102" s="27"/>
      <c r="O102" s="28"/>
    </row>
    <row r="103" spans="1:15" ht="27" customHeight="1" hidden="1">
      <c r="A103" s="144" t="s">
        <v>19</v>
      </c>
      <c r="B103" s="145"/>
      <c r="C103" s="145"/>
      <c r="D103" s="145"/>
      <c r="E103" s="145"/>
      <c r="F103" s="145"/>
      <c r="G103" s="6"/>
      <c r="H103" s="6"/>
      <c r="I103" s="6"/>
      <c r="J103" s="6"/>
      <c r="K103" s="6"/>
      <c r="L103" s="6"/>
      <c r="M103" s="6"/>
      <c r="N103" s="29"/>
      <c r="O103" s="30"/>
    </row>
    <row r="104" spans="1:15" ht="21.75" customHeight="1" hidden="1">
      <c r="A104" s="144" t="s">
        <v>20</v>
      </c>
      <c r="B104" s="145"/>
      <c r="C104" s="145"/>
      <c r="D104" s="145"/>
      <c r="E104" s="145"/>
      <c r="F104" s="145"/>
      <c r="G104" s="31"/>
      <c r="H104" s="32"/>
      <c r="I104" s="31"/>
      <c r="J104" s="32"/>
      <c r="K104" s="31"/>
      <c r="L104" s="32"/>
      <c r="M104" s="31"/>
      <c r="N104" s="33"/>
      <c r="O104" s="30"/>
    </row>
    <row r="105" spans="1:15" ht="15" customHeight="1" hidden="1">
      <c r="A105" s="118" t="s">
        <v>21</v>
      </c>
      <c r="B105" s="121" t="s">
        <v>22</v>
      </c>
      <c r="C105" s="123"/>
      <c r="D105" s="123"/>
      <c r="E105" s="34" t="s">
        <v>10</v>
      </c>
      <c r="F105" s="35" t="e">
        <f>F107+F108+F109+F110+F111</f>
        <v>#REF!</v>
      </c>
      <c r="G105" s="36"/>
      <c r="H105" s="37"/>
      <c r="I105" s="36"/>
      <c r="J105" s="37"/>
      <c r="K105" s="36"/>
      <c r="L105" s="37"/>
      <c r="M105" s="36"/>
      <c r="N105" s="37"/>
      <c r="O105" s="107"/>
    </row>
    <row r="106" spans="1:15" ht="15" customHeight="1" hidden="1">
      <c r="A106" s="119"/>
      <c r="B106" s="122"/>
      <c r="C106" s="124"/>
      <c r="D106" s="124"/>
      <c r="E106" s="14" t="s">
        <v>11</v>
      </c>
      <c r="F106" s="15"/>
      <c r="G106" s="15"/>
      <c r="H106" s="15"/>
      <c r="I106" s="15"/>
      <c r="J106" s="15"/>
      <c r="K106" s="15"/>
      <c r="L106" s="15"/>
      <c r="M106" s="15"/>
      <c r="N106" s="16"/>
      <c r="O106" s="108"/>
    </row>
    <row r="107" spans="1:15" ht="25.5" customHeight="1" hidden="1">
      <c r="A107" s="119"/>
      <c r="B107" s="122"/>
      <c r="C107" s="124"/>
      <c r="D107" s="124"/>
      <c r="E107" s="17" t="s">
        <v>12</v>
      </c>
      <c r="F107" s="4" t="e">
        <f>#REF!+#REF!+#REF!+#REF!</f>
        <v>#REF!</v>
      </c>
      <c r="G107" s="36"/>
      <c r="H107" s="37"/>
      <c r="I107" s="36"/>
      <c r="J107" s="37"/>
      <c r="K107" s="36"/>
      <c r="L107" s="37"/>
      <c r="M107" s="36"/>
      <c r="N107" s="37"/>
      <c r="O107" s="108"/>
    </row>
    <row r="108" spans="1:15" ht="32.25" customHeight="1" hidden="1">
      <c r="A108" s="119"/>
      <c r="B108" s="122"/>
      <c r="C108" s="124"/>
      <c r="D108" s="124"/>
      <c r="E108" s="9" t="s">
        <v>13</v>
      </c>
      <c r="F108" s="4" t="e">
        <f>#REF!+#REF!+#REF!+#REF!</f>
        <v>#REF!</v>
      </c>
      <c r="G108" s="36"/>
      <c r="H108" s="37"/>
      <c r="I108" s="36"/>
      <c r="J108" s="37"/>
      <c r="K108" s="36"/>
      <c r="L108" s="37"/>
      <c r="M108" s="36"/>
      <c r="N108" s="37"/>
      <c r="O108" s="108"/>
    </row>
    <row r="109" spans="1:15" ht="39" customHeight="1" hidden="1">
      <c r="A109" s="119"/>
      <c r="B109" s="122"/>
      <c r="C109" s="124"/>
      <c r="D109" s="124"/>
      <c r="E109" s="10" t="s">
        <v>14</v>
      </c>
      <c r="F109" s="4" t="e">
        <f>#REF!+#REF!+#REF!+#REF!</f>
        <v>#REF!</v>
      </c>
      <c r="G109" s="11"/>
      <c r="H109" s="13"/>
      <c r="I109" s="11"/>
      <c r="J109" s="13"/>
      <c r="K109" s="11"/>
      <c r="L109" s="13"/>
      <c r="M109" s="11"/>
      <c r="N109" s="13"/>
      <c r="O109" s="108"/>
    </row>
    <row r="110" spans="1:15" ht="16.5" customHeight="1" hidden="1">
      <c r="A110" s="119"/>
      <c r="B110" s="122"/>
      <c r="C110" s="124"/>
      <c r="D110" s="124"/>
      <c r="E110" s="17" t="s">
        <v>15</v>
      </c>
      <c r="F110" s="4" t="e">
        <f>#REF!+#REF!+#REF!+#REF!</f>
        <v>#REF!</v>
      </c>
      <c r="G110" s="6"/>
      <c r="H110" s="6"/>
      <c r="I110" s="6"/>
      <c r="J110" s="6"/>
      <c r="K110" s="6"/>
      <c r="L110" s="6"/>
      <c r="M110" s="6"/>
      <c r="N110" s="29"/>
      <c r="O110" s="108"/>
    </row>
    <row r="111" spans="1:15" ht="38.25" customHeight="1" hidden="1">
      <c r="A111" s="120"/>
      <c r="B111" s="122"/>
      <c r="C111" s="125"/>
      <c r="D111" s="125"/>
      <c r="E111" s="10" t="s">
        <v>16</v>
      </c>
      <c r="F111" s="4" t="e">
        <f>#REF!+#REF!+#REF!+#REF!</f>
        <v>#REF!</v>
      </c>
      <c r="G111" s="20"/>
      <c r="H111" s="19"/>
      <c r="I111" s="20"/>
      <c r="J111" s="19"/>
      <c r="K111" s="20"/>
      <c r="L111" s="19"/>
      <c r="M111" s="20"/>
      <c r="N111" s="19"/>
      <c r="O111" s="109"/>
    </row>
    <row r="112" spans="1:15" ht="23.25" customHeight="1" hidden="1">
      <c r="A112" s="115" t="s">
        <v>31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7"/>
    </row>
    <row r="113" spans="1:15" ht="21" customHeight="1" hidden="1">
      <c r="A113" s="7" t="s">
        <v>23</v>
      </c>
      <c r="B113" s="8" t="s">
        <v>17</v>
      </c>
      <c r="C113" s="9"/>
      <c r="D113" s="9"/>
      <c r="E113" s="10"/>
      <c r="F113" s="18"/>
      <c r="G113" s="23"/>
      <c r="H113" s="19"/>
      <c r="I113" s="23"/>
      <c r="J113" s="19"/>
      <c r="K113" s="23"/>
      <c r="L113" s="19"/>
      <c r="M113" s="23"/>
      <c r="N113" s="19"/>
      <c r="O113" s="38"/>
    </row>
    <row r="114" spans="1:15" ht="19.5" customHeight="1" hidden="1">
      <c r="A114" s="7"/>
      <c r="B114" s="9" t="s">
        <v>18</v>
      </c>
      <c r="C114" s="9"/>
      <c r="D114" s="9"/>
      <c r="E114" s="10"/>
      <c r="F114" s="18"/>
      <c r="G114" s="23"/>
      <c r="H114" s="19"/>
      <c r="I114" s="23"/>
      <c r="J114" s="19"/>
      <c r="K114" s="23"/>
      <c r="L114" s="19"/>
      <c r="M114" s="23"/>
      <c r="N114" s="19"/>
      <c r="O114" s="38"/>
    </row>
    <row r="115" spans="1:15" ht="39" customHeight="1" hidden="1">
      <c r="A115" s="126" t="s">
        <v>24</v>
      </c>
      <c r="B115" s="126"/>
      <c r="C115" s="128"/>
      <c r="D115" s="126"/>
      <c r="E115" s="12" t="s">
        <v>25</v>
      </c>
      <c r="F115" s="35" t="e">
        <f>F117+F118+F119+F120+F121</f>
        <v>#REF!</v>
      </c>
      <c r="G115" s="23"/>
      <c r="H115" s="19"/>
      <c r="I115" s="23"/>
      <c r="J115" s="19"/>
      <c r="K115" s="23"/>
      <c r="L115" s="19"/>
      <c r="M115" s="23"/>
      <c r="N115" s="19"/>
      <c r="O115" s="104"/>
    </row>
    <row r="116" spans="1:15" ht="15.75" customHeight="1" hidden="1">
      <c r="A116" s="126"/>
      <c r="B116" s="126"/>
      <c r="C116" s="129"/>
      <c r="D116" s="126"/>
      <c r="E116" s="14" t="s">
        <v>11</v>
      </c>
      <c r="F116" s="15"/>
      <c r="G116" s="15"/>
      <c r="H116" s="15"/>
      <c r="I116" s="15"/>
      <c r="J116" s="15"/>
      <c r="K116" s="15"/>
      <c r="L116" s="15"/>
      <c r="M116" s="15"/>
      <c r="N116" s="16"/>
      <c r="O116" s="105"/>
    </row>
    <row r="117" spans="1:15" ht="27.75" customHeight="1" hidden="1">
      <c r="A117" s="126"/>
      <c r="B117" s="126"/>
      <c r="C117" s="129"/>
      <c r="D117" s="126"/>
      <c r="E117" s="17" t="s">
        <v>12</v>
      </c>
      <c r="F117" s="4" t="e">
        <f>#REF!+#REF!+#REF!+#REF!</f>
        <v>#REF!</v>
      </c>
      <c r="G117" s="11"/>
      <c r="H117" s="13"/>
      <c r="I117" s="11"/>
      <c r="J117" s="13"/>
      <c r="K117" s="11"/>
      <c r="L117" s="13"/>
      <c r="M117" s="11"/>
      <c r="N117" s="13"/>
      <c r="O117" s="105"/>
    </row>
    <row r="118" spans="1:15" ht="39.75" customHeight="1" hidden="1">
      <c r="A118" s="126"/>
      <c r="B118" s="126"/>
      <c r="C118" s="129"/>
      <c r="D118" s="126"/>
      <c r="E118" s="9" t="s">
        <v>13</v>
      </c>
      <c r="F118" s="4" t="e">
        <f>#REF!+#REF!+#REF!+#REF!</f>
        <v>#REF!</v>
      </c>
      <c r="G118" s="5"/>
      <c r="H118" s="5"/>
      <c r="I118" s="5"/>
      <c r="J118" s="5"/>
      <c r="K118" s="5"/>
      <c r="L118" s="5"/>
      <c r="M118" s="5"/>
      <c r="N118" s="5"/>
      <c r="O118" s="105"/>
    </row>
    <row r="119" spans="1:15" ht="38.25" customHeight="1" hidden="1">
      <c r="A119" s="126"/>
      <c r="B119" s="126"/>
      <c r="C119" s="129"/>
      <c r="D119" s="126"/>
      <c r="E119" s="10" t="s">
        <v>14</v>
      </c>
      <c r="F119" s="4" t="e">
        <f>#REF!+#REF!+#REF!+#REF!</f>
        <v>#REF!</v>
      </c>
      <c r="G119" s="20"/>
      <c r="H119" s="19"/>
      <c r="I119" s="20"/>
      <c r="J119" s="19"/>
      <c r="K119" s="20"/>
      <c r="L119" s="19"/>
      <c r="M119" s="20"/>
      <c r="N119" s="19"/>
      <c r="O119" s="105"/>
    </row>
    <row r="120" spans="1:15" ht="15" customHeight="1" hidden="1">
      <c r="A120" s="126"/>
      <c r="B120" s="126"/>
      <c r="C120" s="129"/>
      <c r="D120" s="126"/>
      <c r="E120" s="17" t="s">
        <v>15</v>
      </c>
      <c r="F120" s="4" t="e">
        <f>#REF!+#REF!+#REF!+#REF!</f>
        <v>#REF!</v>
      </c>
      <c r="G120" s="23"/>
      <c r="H120" s="19"/>
      <c r="I120" s="23"/>
      <c r="J120" s="19"/>
      <c r="K120" s="23"/>
      <c r="L120" s="19"/>
      <c r="M120" s="23"/>
      <c r="N120" s="19"/>
      <c r="O120" s="105"/>
    </row>
    <row r="121" spans="1:15" ht="30.75" customHeight="1" hidden="1">
      <c r="A121" s="127"/>
      <c r="B121" s="127"/>
      <c r="C121" s="129"/>
      <c r="D121" s="127"/>
      <c r="E121" s="9" t="s">
        <v>16</v>
      </c>
      <c r="F121" s="39" t="e">
        <f>#REF!+#REF!+#REF!+#REF!</f>
        <v>#REF!</v>
      </c>
      <c r="G121" s="21"/>
      <c r="H121" s="22"/>
      <c r="I121" s="21"/>
      <c r="J121" s="22"/>
      <c r="K121" s="21"/>
      <c r="L121" s="22"/>
      <c r="M121" s="21"/>
      <c r="N121" s="22"/>
      <c r="O121" s="106"/>
    </row>
    <row r="122" spans="1:15" ht="15" customHeight="1" hidden="1">
      <c r="A122" s="40"/>
      <c r="B122" s="41"/>
      <c r="C122" s="42"/>
      <c r="D122" s="42"/>
      <c r="E122" s="10"/>
      <c r="F122" s="5"/>
      <c r="G122" s="23"/>
      <c r="H122" s="24"/>
      <c r="I122" s="23"/>
      <c r="J122" s="24"/>
      <c r="K122" s="23"/>
      <c r="L122" s="24"/>
      <c r="M122" s="23"/>
      <c r="N122" s="24"/>
      <c r="O122" s="38"/>
    </row>
    <row r="124" spans="2:9" ht="15">
      <c r="B124" s="43" t="s">
        <v>28</v>
      </c>
      <c r="C124" s="49" t="s">
        <v>41</v>
      </c>
      <c r="D124" s="47"/>
      <c r="E124" s="47"/>
      <c r="F124" s="47"/>
      <c r="H124" s="50"/>
      <c r="I124" s="50"/>
    </row>
    <row r="125" spans="3:6" ht="15">
      <c r="C125" s="46" t="s">
        <v>32</v>
      </c>
      <c r="D125" s="45"/>
      <c r="E125" s="45"/>
      <c r="F125" s="45"/>
    </row>
    <row r="126" spans="2:9" ht="15">
      <c r="B126" s="43" t="s">
        <v>35</v>
      </c>
      <c r="C126" s="49" t="s">
        <v>36</v>
      </c>
      <c r="D126" s="47"/>
      <c r="E126" s="47"/>
      <c r="F126" s="47"/>
      <c r="H126" s="50"/>
      <c r="I126" s="50"/>
    </row>
    <row r="127" spans="3:6" ht="15">
      <c r="C127" s="46" t="s">
        <v>32</v>
      </c>
      <c r="D127" s="45"/>
      <c r="E127" s="45"/>
      <c r="F127" s="45"/>
    </row>
    <row r="128" spans="2:9" ht="26.25">
      <c r="B128" s="43" t="s">
        <v>29</v>
      </c>
      <c r="C128" s="49" t="s">
        <v>42</v>
      </c>
      <c r="D128" s="47"/>
      <c r="E128" s="47"/>
      <c r="F128" s="47"/>
      <c r="H128" s="50"/>
      <c r="I128" s="50"/>
    </row>
    <row r="129" spans="3:6" ht="15">
      <c r="C129" s="46" t="s">
        <v>32</v>
      </c>
      <c r="D129" s="45"/>
      <c r="E129" s="45"/>
      <c r="F129" s="45"/>
    </row>
    <row r="130" spans="3:6" ht="15">
      <c r="C130" s="46"/>
      <c r="D130" s="45"/>
      <c r="E130" s="45"/>
      <c r="F130" s="45"/>
    </row>
    <row r="131" spans="2:6" ht="15">
      <c r="B131" s="1" t="s">
        <v>30</v>
      </c>
      <c r="C131" s="48" t="s">
        <v>43</v>
      </c>
      <c r="D131" s="44"/>
      <c r="E131" s="45"/>
      <c r="F131" s="45"/>
    </row>
  </sheetData>
  <sheetProtection/>
  <mergeCells count="87">
    <mergeCell ref="A70:N70"/>
    <mergeCell ref="A71:N71"/>
    <mergeCell ref="A72:N72"/>
    <mergeCell ref="A73:A79"/>
    <mergeCell ref="B73:B79"/>
    <mergeCell ref="C73:C79"/>
    <mergeCell ref="D73:D79"/>
    <mergeCell ref="E74:N74"/>
    <mergeCell ref="B87:B93"/>
    <mergeCell ref="C87:C93"/>
    <mergeCell ref="D87:D93"/>
    <mergeCell ref="E88:N88"/>
    <mergeCell ref="A80:A86"/>
    <mergeCell ref="B80:B86"/>
    <mergeCell ref="C80:C86"/>
    <mergeCell ref="D80:D86"/>
    <mergeCell ref="E63:N63"/>
    <mergeCell ref="B55:B61"/>
    <mergeCell ref="C55:C61"/>
    <mergeCell ref="D55:D61"/>
    <mergeCell ref="E56:N56"/>
    <mergeCell ref="A53:N53"/>
    <mergeCell ref="A54:N54"/>
    <mergeCell ref="B11:O12"/>
    <mergeCell ref="O21:O27"/>
    <mergeCell ref="A18:N18"/>
    <mergeCell ref="O15:O17"/>
    <mergeCell ref="M15:N16"/>
    <mergeCell ref="E46:N46"/>
    <mergeCell ref="A45:A51"/>
    <mergeCell ref="B45:B51"/>
    <mergeCell ref="C45:C51"/>
    <mergeCell ref="D45:D51"/>
    <mergeCell ref="D28:D34"/>
    <mergeCell ref="A36:N36"/>
    <mergeCell ref="D21:D27"/>
    <mergeCell ref="A21:A27"/>
    <mergeCell ref="B21:B27"/>
    <mergeCell ref="E29:N29"/>
    <mergeCell ref="C28:C34"/>
    <mergeCell ref="E22:N22"/>
    <mergeCell ref="K15:L16"/>
    <mergeCell ref="A15:A17"/>
    <mergeCell ref="B15:B17"/>
    <mergeCell ref="C15:D16"/>
    <mergeCell ref="E15:E17"/>
    <mergeCell ref="F15:F17"/>
    <mergeCell ref="A20:N20"/>
    <mergeCell ref="A28:A34"/>
    <mergeCell ref="B28:B34"/>
    <mergeCell ref="D38:D44"/>
    <mergeCell ref="A35:N35"/>
    <mergeCell ref="G15:H16"/>
    <mergeCell ref="I15:J16"/>
    <mergeCell ref="C21:C27"/>
    <mergeCell ref="A38:A44"/>
    <mergeCell ref="A19:N19"/>
    <mergeCell ref="A104:F104"/>
    <mergeCell ref="A102:F102"/>
    <mergeCell ref="A103:F103"/>
    <mergeCell ref="A94:O94"/>
    <mergeCell ref="E39:N39"/>
    <mergeCell ref="B38:B44"/>
    <mergeCell ref="C38:C44"/>
    <mergeCell ref="B62:B68"/>
    <mergeCell ref="C62:C68"/>
    <mergeCell ref="D62:D68"/>
    <mergeCell ref="C105:C111"/>
    <mergeCell ref="D105:D111"/>
    <mergeCell ref="A52:N52"/>
    <mergeCell ref="A115:B121"/>
    <mergeCell ref="C115:C121"/>
    <mergeCell ref="D115:D121"/>
    <mergeCell ref="E96:N96"/>
    <mergeCell ref="A95:D101"/>
    <mergeCell ref="E81:N81"/>
    <mergeCell ref="A55:A61"/>
    <mergeCell ref="C2:J2"/>
    <mergeCell ref="C3:J3"/>
    <mergeCell ref="A69:N69"/>
    <mergeCell ref="O115:O121"/>
    <mergeCell ref="O105:O111"/>
    <mergeCell ref="O95:O101"/>
    <mergeCell ref="A37:N37"/>
    <mergeCell ref="A112:O112"/>
    <mergeCell ref="A105:A111"/>
    <mergeCell ref="B105:B111"/>
  </mergeCells>
  <printOptions/>
  <pageMargins left="0.11811023622047245" right="0.11811023622047245" top="0.33" bottom="0.15748031496062992" header="0.31496062992125984" footer="0.17"/>
  <pageSetup horizontalDpi="600" verticalDpi="600" orientation="landscape" paperSize="9" scale="72" r:id="rId1"/>
  <rowBreaks count="1" manualBreakCount="1">
    <brk id="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Мальцева</cp:lastModifiedBy>
  <cp:lastPrinted>2019-07-11T09:15:15Z</cp:lastPrinted>
  <dcterms:created xsi:type="dcterms:W3CDTF">2015-02-06T09:10:50Z</dcterms:created>
  <dcterms:modified xsi:type="dcterms:W3CDTF">2019-08-15T09:53:26Z</dcterms:modified>
  <cp:category/>
  <cp:version/>
  <cp:contentType/>
  <cp:contentStatus/>
</cp:coreProperties>
</file>