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170" tabRatio="464" activeTab="0"/>
  </bookViews>
  <sheets>
    <sheet name="1 кв. 2020" sheetId="1" r:id="rId1"/>
  </sheets>
  <definedNames/>
  <calcPr fullCalcOnLoad="1" refMode="R1C1"/>
</workbook>
</file>

<file path=xl/sharedStrings.xml><?xml version="1.0" encoding="utf-8"?>
<sst xmlns="http://schemas.openxmlformats.org/spreadsheetml/2006/main" count="119" uniqueCount="61">
  <si>
    <t>№ п/п</t>
  </si>
  <si>
    <t>Источники финансирования</t>
  </si>
  <si>
    <t xml:space="preserve">Причины отклонения фактически исполненных расходных обязательств над запланированными </t>
  </si>
  <si>
    <t xml:space="preserve"> тыс. рублей</t>
  </si>
  <si>
    <t xml:space="preserve">% </t>
  </si>
  <si>
    <t>Всего:</t>
  </si>
  <si>
    <t>в том числе:</t>
  </si>
  <si>
    <t>федеральный бюджет</t>
  </si>
  <si>
    <t>бюджет автономного округа</t>
  </si>
  <si>
    <t>бюджет Нижневартовского района</t>
  </si>
  <si>
    <t>бюджет поселения</t>
  </si>
  <si>
    <t>внебюджетные источники</t>
  </si>
  <si>
    <t>ВСЕГО по программе</t>
  </si>
  <si>
    <t>Всего по программе:</t>
  </si>
  <si>
    <t xml:space="preserve">Руководитель программы: </t>
  </si>
  <si>
    <t>Должностное лицо  ответственное за составление формы:</t>
  </si>
  <si>
    <t>Телефон:</t>
  </si>
  <si>
    <t xml:space="preserve">Согласовано: </t>
  </si>
  <si>
    <t>Ответственный исполнитель:      отдел организации деятельности администрации поселения</t>
  </si>
  <si>
    <t>Цель: Создание условий для повышения эффективности работы органов местного самоуправления городского поселения Новоаганск</t>
  </si>
  <si>
    <t>Задача: Материально-техническое обеспечение деятельности органов местного самоуправления</t>
  </si>
  <si>
    <t>1.</t>
  </si>
  <si>
    <t>Создание необходимых условий для эффективного функционирования органов местного самоуправления</t>
  </si>
  <si>
    <t>Наименование мероприятий программы (подпрограммы)</t>
  </si>
  <si>
    <r>
      <t>Реквизиты нормативного правового акта, которым  утверждена программа: п</t>
    </r>
    <r>
      <rPr>
        <u val="single"/>
        <sz val="12"/>
        <rFont val="Times New Roman"/>
        <family val="1"/>
      </rPr>
      <t xml:space="preserve">остановление администрации городского поселения Новоаганск от 08.11.2018 № 471  </t>
    </r>
  </si>
  <si>
    <t>«Об утверждении муниципальной программы «Обеспечение деятельности органов местного самоуправления городского поселения Новоаганск"</t>
  </si>
  <si>
    <t>Начальник ООДА Сафина Зухра Рифкатовна</t>
  </si>
  <si>
    <t>Начальник отдела финансов Черных Татьяна Тимофеевна</t>
  </si>
  <si>
    <t>8(34668)51-031</t>
  </si>
  <si>
    <t>"Обеспечение деятельности органов местного самоуправления городского поселения Новоаганск"</t>
  </si>
  <si>
    <t xml:space="preserve"> </t>
  </si>
  <si>
    <t xml:space="preserve">                            Отчет о ходе реализации муниципальной программы</t>
  </si>
  <si>
    <t>Начальник отдела экономики Мальцева Лариса Геннадьевна</t>
  </si>
  <si>
    <t>Прочие расходы</t>
  </si>
  <si>
    <t xml:space="preserve">Всего  </t>
  </si>
  <si>
    <t>Соисполнитель (Муниципальное казенное учреждение "Учреждение по обеспечению деятельности органов местного самоуправления"</t>
  </si>
  <si>
    <t>Согласовано:</t>
  </si>
  <si>
    <t xml:space="preserve">                                                                                 (отчетный период)</t>
  </si>
  <si>
    <t>Итого по мероприятию 1</t>
  </si>
  <si>
    <t>2.</t>
  </si>
  <si>
    <t xml:space="preserve">Организация временных рабочих мсет для безработных граждан и финансовое обеспечение расходов по оплате труда работников, трудоустроенных на временные рабочие места </t>
  </si>
  <si>
    <t>Итого по мероприятию 2</t>
  </si>
  <si>
    <t>(в редакции постановлений от 12.02.2019 № 85 "О внесении изменений в постановление администрации городского поселения Новоаганск от 08.11.2018 № 471, от 27.05.2019 № 218 "О внесении изменений в постановление администрации городского поселения Новоаганск от 08.11.2018 № 471, от 12.08.2019 № 301 "О внесении изменений в постановление администрации городского поселения Новоаганск от 08.11.2018 № 471; от 30.10.2019 № 391 "О внесении изменений в постановление администрации городского поселения Новоаганск от 08.11.2018 № 471; от 16.12.2019 № 487 "О внесении изменений в постановление администрации городского поселения Новоаганск от 08.11.2018 № 471; от 18.02.2020 № 72 "О внесении изменений в постановление администрации городского поселения Новоаганск от 08.11.2018 № 471)</t>
  </si>
  <si>
    <t xml:space="preserve">                                        на 31 марта 2020 года</t>
  </si>
  <si>
    <t>Объемы финансирования (план) всего на 2020 год, тыс. руб.</t>
  </si>
  <si>
    <t>Исполнено на 01.04.2020</t>
  </si>
  <si>
    <t>Исполнено на 01.07.2020</t>
  </si>
  <si>
    <t>Исполнено на  01.10.2020</t>
  </si>
  <si>
    <t xml:space="preserve">Исполнено за 2020 год </t>
  </si>
  <si>
    <t xml:space="preserve">В объем исполненных обязательств не вошла оплата за коммунальные услуги (потребление электроэнергии), связь,   содержание автотранспорта за март 2020 года. Оплата за услуги произведена по факту выставленных счетов-фактур (без учета за март 2020 года).        </t>
  </si>
  <si>
    <t xml:space="preserve">В рамках мероприятия обеспечивается деятельность МКУ "УОДОМС" (оплата труда работников, начисления на выплаты по оплате труда, командировочные расходы, гарантии и компенсации, оплата налогов и сборов).  </t>
  </si>
  <si>
    <r>
      <t>Произведена оплата коммунальных услуг (теплоснабжение, водопотребление, водоотведение, электроэнергия, вывоз ЖБО, обращение с ТКО, уборка и санитарно-гигиеническая очистка контейнерных площадок)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за административные объекты, переданные Учреждению в безвозмездное временное пользование, в рамках заключенных с АО "АМЖКУ" муниципальных контрактов №№ 64;65;66 от 18.11.2019; № 199 от 11.02.2020, договоров № 161 от 01.01.2020; №№ 67; 68 от 01.01.2020; № 201 от 11.02.2020; договора с АО "Югра-Экология" № ЮЭ01КОРА00000312 от 12.02.2020; муниципальных  контрактов с АО "ЮТЭК" № 0560-2020 от 04.12.2019; № 0560/В-2020 от 11.02.2020.</t>
    </r>
  </si>
  <si>
    <t>Произведена оплата за оказание услуг в сфере информационно-коммуникационных технологий (связь, интернет, информационное обслуживание справочно-правовых систем "Гарант", обслуживание программных продуктов 1С: Предприятие, текущий ремонт и ТО оргтехники, приобретение комплектующих к оргтехнике) в рамках заключенных с ПАО "Ростелеком" муниципального контракта № С-16 от 12.11.2019, договора № И-16 от 01.01.2020, с ООО "Гарант-Про Нет" муниципального контракта № 1571 от 24.12.2019;  договоров с: ООО "Северные волоконно- оптические системы" № 20009 от 01.01.2020; ООО "Т2 Мобайл" № К104 от 01.01.2020;  ООО "ВеронАудит" № С32/2020-1 от 01.01.2020; № ИТС32/2020 от 01.01.2020; ИП Копытова Т.Н. № 28/01/2020 от 09.01.2020, № 259 от 03.03.2020.</t>
  </si>
  <si>
    <t xml:space="preserve">Произведена оплата за оказание транспортных услуг для муниципальных нужд в рамках заключенного с Индивидуальным предпринимателем Воробьевым Д.М. договора № 20/5 от 10.01.2020.  </t>
  </si>
  <si>
    <r>
      <t xml:space="preserve">Произведена оплата за оказание  услуг по обслуживанию авторанспорта, переданного Учреждению на праве оперативного управления (страхование гражданской ответственности владельцев транспортных средств, приобретение запасных частей, автошин, мойка, ТО и текущиее обслуживание, шиномонтаж, приобретение масел и жидкостей, поставка и хранение бензина для муниципальных нужд, поставка бензина по топливным картам, техконтроль автомобиля, платные медицинские осмотры водителей транспортных средств) в рамках заключенных договоров: с Индивидуальным предпринимателем Дюбленко Г.Н. №№ 20/2 от 09.01.2020, 20/1от 09.01.2020;  с АО "Государственная страховая компания "Югория" № 48-000343-04/20 от 09.01.2020;  с Индивидуальным предпринимателем Гиляевым Л.А. №№ 20/3 от  09.01.2020, 20/4 от 09.01.2020; с БУ ХМАО-Югры "Новоаганская районная больница" № 5/П/20 от 01.01.2020; с Хортовым В.В. № 1 от 01.01.2020;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с ООО"Аганнефтепродукт" № 9/20 от 01.11.2019; в рамках муниципальных контрактов с ООО "ОКИС-С" № 1570 от 24.12.2019; с ИП Горбуновой А.В. № 1746 от 24.01.2020.</t>
    </r>
  </si>
  <si>
    <t>Произведена оплата за оказание  услуг за содержание административных объектов (ТО и текущий ремонт систем электроснабжения и электроосвещения; ТО средств охранно-пожарной сигнализации; физическая охрана здания, охранные услуги с использованием средств тревожной сигнализации) в рамках заключенных муниципальных контрактов с Индивидуальным предпринимателем Париловым А.А. № 1909 от 31.12.2019; с ОАО "Электроналадчик" № 1908 от 26.12.2019; с ООО ЧОО "Спрут" № 1569 от 24.12.2019; договоров с ФГКУ "УВОВ НГ РФ по ХМАО-Югре" № Д3213/1/57/20 от 01.01.2020; № Д3213/57/20  от 01.01.2020.</t>
  </si>
  <si>
    <t>Оплата расходов за приобретение материальных запасов для обеспечения муниципальных нужд (хозяйственные товары, канцелярские товары) в рамках заключенных договоров с Индивидуальным предпринимателем Копытовой Т.Н. №№ 228 от 04.02.2020, 285 от 17.03.2020;  с ООО "СИММАМАРТ" №№ 9560 от 10.02.2020; 9807 от 12.02.2020; в рамках муниципального контракта № 1 от 05.02.2020 с ООО "СНАБСЕРВИС".</t>
  </si>
  <si>
    <t xml:space="preserve">Оплата расходов за приобретение основных средств для обеспечения муниципальных нужд (офисная мебель, бытовая техника, жалюзи, подставки под офисную и компьютерную технику, флаги, огнетушители) в рамках заключенных договоров с ООО МПК "Плеяда" № 15 от 06.02.2020. </t>
  </si>
  <si>
    <t>Оплата прочих расходов для обеспечения деятельности учреждения и органов местного самоуправления (организация платных образовательных услуг в сфере дополнительного проффессионального образования,    публикация нормативных правовых актов в газете "Новости Приобья") в рамках заключенных договоров с ООО РЦРБ "Афина" № 30.01.2020/1 от 30.01.2020; АНО ДПО ТМУЦ "Дом науки и техники" №№ 20/45899 от 25.02.2020, 20/46138 от 06.03.2020; МКУ "Редакция районной газеты "Новости Приобья" № 1302/20-Д от 01.02.2020.</t>
  </si>
  <si>
    <t xml:space="preserve">Планируемый период трудоустройства граждан из числа безработных по договорам № 05-ОРр/СКр-2020 и        № 02-КМНСр-2020 от 16.01.2020        "О совместной деятельности по организации временного трудоустройства граждан" с мая по ноябрь 2020 года  </t>
  </si>
  <si>
    <t xml:space="preserve">В соответствии с государственной программой Ханты-Мансийского автономного округа-Югры "Поддержка занятости населения", утвержденной Постановлением Правительства ХМАО-Югры от 05.10.2018 года № 343-п, заключены договоры для организации 11 временных рабочих мест: 1) договор № 05-ОРр/СКр-2020 от 16.01.2020 года "О совместной деятельности по организации временного трудоустройства граждан"; 2)договор № 02-КМНСр-2020 от 16.01.2020 "О совместной деятельности по организации временного трудоустройства граждан". В период с 16.01.2020 по 31.03.2020 года организовано 2 временных рабочих места для трудоустройсва.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</si>
</sst>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_ ;\-#,##0.0\ "/>
    <numFmt numFmtId="174" formatCode="#,##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u val="single"/>
      <sz val="10.45"/>
      <color indexed="12"/>
      <name val="Calibri"/>
      <family val="2"/>
    </font>
    <font>
      <u val="single"/>
      <sz val="10.45"/>
      <color indexed="36"/>
      <name val="Calibri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1"/>
      <color indexed="8"/>
      <name val="Calibri"/>
      <family val="2"/>
    </font>
    <font>
      <sz val="8"/>
      <name val="Calibri"/>
      <family val="2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5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Fill="1" applyBorder="1" applyAlignment="1" applyProtection="1">
      <alignment vertical="top" wrapText="1"/>
      <protection locked="0"/>
    </xf>
    <xf numFmtId="0" fontId="8" fillId="0" borderId="0" xfId="0" applyFont="1" applyAlignment="1">
      <alignment wrapText="1"/>
    </xf>
    <xf numFmtId="0" fontId="10" fillId="0" borderId="0" xfId="0" applyFont="1" applyAlignment="1">
      <alignment/>
    </xf>
    <xf numFmtId="0" fontId="10" fillId="0" borderId="11" xfId="0" applyFont="1" applyBorder="1" applyAlignment="1">
      <alignment/>
    </xf>
    <xf numFmtId="0" fontId="0" fillId="0" borderId="11" xfId="0" applyBorder="1" applyAlignment="1">
      <alignment/>
    </xf>
    <xf numFmtId="180" fontId="13" fillId="0" borderId="10" xfId="64" applyNumberFormat="1" applyFont="1" applyFill="1" applyBorder="1" applyAlignment="1" applyProtection="1">
      <alignment vertical="center" wrapText="1"/>
      <protection locked="0"/>
    </xf>
    <xf numFmtId="180" fontId="8" fillId="0" borderId="12" xfId="0" applyNumberFormat="1" applyFont="1" applyFill="1" applyBorder="1" applyAlignment="1" applyProtection="1">
      <alignment vertical="center" wrapText="1"/>
      <protection locked="0"/>
    </xf>
    <xf numFmtId="180" fontId="8" fillId="0" borderId="13" xfId="0" applyNumberFormat="1" applyFont="1" applyFill="1" applyBorder="1" applyAlignment="1" applyProtection="1">
      <alignment vertical="center" wrapText="1"/>
      <protection locked="0"/>
    </xf>
    <xf numFmtId="180" fontId="13" fillId="0" borderId="13" xfId="64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12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80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80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8" fillId="0" borderId="11" xfId="0" applyFont="1" applyFill="1" applyBorder="1" applyAlignment="1">
      <alignment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180" fontId="13" fillId="33" borderId="17" xfId="0" applyNumberFormat="1" applyFont="1" applyFill="1" applyBorder="1" applyAlignment="1" applyProtection="1">
      <alignment vertical="center" wrapText="1"/>
      <protection locked="0"/>
    </xf>
    <xf numFmtId="180" fontId="13" fillId="33" borderId="10" xfId="64" applyNumberFormat="1" applyFont="1" applyFill="1" applyBorder="1" applyAlignment="1" applyProtection="1">
      <alignment vertical="center" wrapText="1"/>
      <protection locked="0"/>
    </xf>
    <xf numFmtId="180" fontId="13" fillId="33" borderId="10" xfId="0" applyNumberFormat="1" applyFont="1" applyFill="1" applyBorder="1" applyAlignment="1" applyProtection="1">
      <alignment vertical="center" wrapText="1"/>
      <protection locked="0"/>
    </xf>
    <xf numFmtId="180" fontId="13" fillId="33" borderId="12" xfId="0" applyNumberFormat="1" applyFont="1" applyFill="1" applyBorder="1" applyAlignment="1" applyProtection="1">
      <alignment vertical="center" wrapText="1"/>
      <protection locked="0"/>
    </xf>
    <xf numFmtId="180" fontId="13" fillId="33" borderId="13" xfId="0" applyNumberFormat="1" applyFont="1" applyFill="1" applyBorder="1" applyAlignment="1" applyProtection="1">
      <alignment vertical="center" wrapText="1"/>
      <protection locked="0"/>
    </xf>
    <xf numFmtId="180" fontId="13" fillId="33" borderId="10" xfId="54" applyNumberFormat="1" applyFont="1" applyFill="1" applyBorder="1" applyAlignment="1" applyProtection="1">
      <alignment vertical="center"/>
      <protection hidden="1"/>
    </xf>
    <xf numFmtId="180" fontId="13" fillId="33" borderId="16" xfId="64" applyNumberFormat="1" applyFont="1" applyFill="1" applyBorder="1" applyAlignment="1" applyProtection="1">
      <alignment vertical="center" wrapText="1"/>
      <protection locked="0"/>
    </xf>
    <xf numFmtId="180" fontId="13" fillId="33" borderId="12" xfId="64" applyNumberFormat="1" applyFont="1" applyFill="1" applyBorder="1" applyAlignment="1" applyProtection="1">
      <alignment vertical="center" wrapText="1"/>
      <protection locked="0"/>
    </xf>
    <xf numFmtId="180" fontId="13" fillId="33" borderId="16" xfId="0" applyNumberFormat="1" applyFont="1" applyFill="1" applyBorder="1" applyAlignment="1" applyProtection="1">
      <alignment vertical="center" wrapText="1"/>
      <protection locked="0"/>
    </xf>
    <xf numFmtId="180" fontId="13" fillId="33" borderId="13" xfId="64" applyNumberFormat="1" applyFont="1" applyFill="1" applyBorder="1" applyAlignment="1" applyProtection="1">
      <alignment vertical="center" wrapText="1"/>
      <protection locked="0"/>
    </xf>
    <xf numFmtId="180" fontId="13" fillId="33" borderId="18" xfId="0" applyNumberFormat="1" applyFont="1" applyFill="1" applyBorder="1" applyAlignment="1" applyProtection="1">
      <alignment vertical="center" wrapText="1"/>
      <protection locked="0"/>
    </xf>
    <xf numFmtId="180" fontId="13" fillId="33" borderId="14" xfId="64" applyNumberFormat="1" applyFont="1" applyFill="1" applyBorder="1" applyAlignment="1" applyProtection="1">
      <alignment vertical="center" wrapText="1"/>
      <protection locked="0"/>
    </xf>
    <xf numFmtId="180" fontId="8" fillId="33" borderId="10" xfId="0" applyNumberFormat="1" applyFont="1" applyFill="1" applyBorder="1" applyAlignment="1" applyProtection="1">
      <alignment vertical="center" wrapText="1"/>
      <protection locked="0"/>
    </xf>
    <xf numFmtId="0" fontId="0" fillId="33" borderId="14" xfId="0" applyFill="1" applyBorder="1" applyAlignment="1">
      <alignment/>
    </xf>
    <xf numFmtId="180" fontId="8" fillId="33" borderId="12" xfId="0" applyNumberFormat="1" applyFont="1" applyFill="1" applyBorder="1" applyAlignment="1" applyProtection="1">
      <alignment vertical="center" wrapText="1"/>
      <protection locked="0"/>
    </xf>
    <xf numFmtId="0" fontId="0" fillId="33" borderId="12" xfId="0" applyFill="1" applyBorder="1" applyAlignment="1">
      <alignment/>
    </xf>
    <xf numFmtId="180" fontId="13" fillId="33" borderId="19" xfId="64" applyNumberFormat="1" applyFont="1" applyFill="1" applyBorder="1" applyAlignment="1" applyProtection="1">
      <alignment vertical="center" wrapText="1"/>
      <protection locked="0"/>
    </xf>
    <xf numFmtId="180" fontId="8" fillId="33" borderId="13" xfId="0" applyNumberFormat="1" applyFont="1" applyFill="1" applyBorder="1" applyAlignment="1" applyProtection="1">
      <alignment vertical="center" wrapText="1"/>
      <protection locked="0"/>
    </xf>
    <xf numFmtId="180" fontId="13" fillId="33" borderId="17" xfId="64" applyNumberFormat="1" applyFont="1" applyFill="1" applyBorder="1" applyAlignment="1" applyProtection="1">
      <alignment vertical="center" wrapText="1"/>
      <protection locked="0"/>
    </xf>
    <xf numFmtId="180" fontId="13" fillId="33" borderId="20" xfId="64" applyNumberFormat="1" applyFont="1" applyFill="1" applyBorder="1" applyAlignment="1" applyProtection="1">
      <alignment vertical="center" wrapText="1"/>
      <protection locked="0"/>
    </xf>
    <xf numFmtId="180" fontId="13" fillId="33" borderId="21" xfId="64" applyNumberFormat="1" applyFont="1" applyFill="1" applyBorder="1" applyAlignment="1" applyProtection="1">
      <alignment vertical="center" wrapText="1"/>
      <protection locked="0"/>
    </xf>
    <xf numFmtId="180" fontId="9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0" borderId="19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2" fontId="8" fillId="0" borderId="19" xfId="0" applyNumberFormat="1" applyFont="1" applyFill="1" applyBorder="1" applyAlignment="1" applyProtection="1">
      <alignment horizontal="left" vertical="center" wrapText="1"/>
      <protection locked="0"/>
    </xf>
    <xf numFmtId="2" fontId="8" fillId="0" borderId="22" xfId="0" applyNumberFormat="1" applyFont="1" applyFill="1" applyBorder="1" applyAlignment="1" applyProtection="1">
      <alignment horizontal="left" vertical="center" wrapText="1"/>
      <protection locked="0"/>
    </xf>
    <xf numFmtId="2" fontId="8" fillId="0" borderId="16" xfId="0" applyNumberFormat="1" applyFont="1" applyFill="1" applyBorder="1" applyAlignment="1" applyProtection="1">
      <alignment horizontal="left" vertical="center" wrapText="1"/>
      <protection locked="0"/>
    </xf>
    <xf numFmtId="180" fontId="20" fillId="33" borderId="13" xfId="0" applyNumberFormat="1" applyFont="1" applyFill="1" applyBorder="1" applyAlignment="1" applyProtection="1">
      <alignment horizontal="center" vertical="top" wrapText="1"/>
      <protection locked="0"/>
    </xf>
    <xf numFmtId="180" fontId="20" fillId="33" borderId="15" xfId="0" applyNumberFormat="1" applyFont="1" applyFill="1" applyBorder="1" applyAlignment="1" applyProtection="1">
      <alignment horizontal="center" vertical="top" wrapText="1"/>
      <protection locked="0"/>
    </xf>
    <xf numFmtId="180" fontId="20" fillId="33" borderId="14" xfId="0" applyNumberFormat="1" applyFont="1" applyFill="1" applyBorder="1" applyAlignment="1" applyProtection="1">
      <alignment horizontal="center" vertical="top" wrapText="1"/>
      <protection locked="0"/>
    </xf>
    <xf numFmtId="180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17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23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21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18" xfId="0" applyNumberFormat="1" applyFont="1" applyFill="1" applyBorder="1" applyAlignment="1" applyProtection="1">
      <alignment horizontal="center" vertical="center" wrapText="1"/>
      <protection locked="0"/>
    </xf>
    <xf numFmtId="180" fontId="8" fillId="0" borderId="13" xfId="0" applyNumberFormat="1" applyFont="1" applyFill="1" applyBorder="1" applyAlignment="1" applyProtection="1">
      <alignment horizontal="center" vertical="top" wrapText="1"/>
      <protection locked="0"/>
    </xf>
    <xf numFmtId="180" fontId="25" fillId="0" borderId="14" xfId="0" applyNumberFormat="1" applyFont="1" applyFill="1" applyBorder="1" applyAlignment="1" applyProtection="1">
      <alignment horizontal="center" vertical="top" wrapText="1"/>
      <protection locked="0"/>
    </xf>
    <xf numFmtId="180" fontId="25" fillId="0" borderId="12" xfId="0" applyNumberFormat="1" applyFont="1" applyFill="1" applyBorder="1" applyAlignment="1" applyProtection="1">
      <alignment horizontal="center" vertical="top" wrapText="1"/>
      <protection locked="0"/>
    </xf>
    <xf numFmtId="180" fontId="17" fillId="33" borderId="19" xfId="0" applyNumberFormat="1" applyFont="1" applyFill="1" applyBorder="1" applyAlignment="1" applyProtection="1">
      <alignment horizontal="left" vertical="center" wrapText="1"/>
      <protection locked="0"/>
    </xf>
    <xf numFmtId="180" fontId="17" fillId="33" borderId="22" xfId="0" applyNumberFormat="1" applyFont="1" applyFill="1" applyBorder="1" applyAlignment="1" applyProtection="1">
      <alignment horizontal="left" vertical="center" wrapText="1"/>
      <protection locked="0"/>
    </xf>
    <xf numFmtId="180" fontId="17" fillId="33" borderId="16" xfId="0" applyNumberFormat="1" applyFont="1" applyFill="1" applyBorder="1" applyAlignment="1" applyProtection="1">
      <alignment horizontal="left" vertical="center" wrapText="1"/>
      <protection locked="0"/>
    </xf>
    <xf numFmtId="180" fontId="16" fillId="33" borderId="22" xfId="0" applyNumberFormat="1" applyFont="1" applyFill="1" applyBorder="1" applyAlignment="1" applyProtection="1">
      <alignment horizontal="left" vertical="center" wrapText="1"/>
      <protection locked="0"/>
    </xf>
    <xf numFmtId="180" fontId="16" fillId="33" borderId="16" xfId="0" applyNumberFormat="1" applyFont="1" applyFill="1" applyBorder="1" applyAlignment="1" applyProtection="1">
      <alignment horizontal="left" vertical="center" wrapText="1"/>
      <protection locked="0"/>
    </xf>
    <xf numFmtId="180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22" xfId="0" applyFill="1" applyBorder="1" applyAlignment="1">
      <alignment/>
    </xf>
    <xf numFmtId="0" fontId="0" fillId="33" borderId="16" xfId="0" applyFill="1" applyBorder="1" applyAlignment="1">
      <alignment/>
    </xf>
    <xf numFmtId="0" fontId="13" fillId="0" borderId="2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80" fontId="21" fillId="33" borderId="19" xfId="0" applyNumberFormat="1" applyFont="1" applyFill="1" applyBorder="1" applyAlignment="1" applyProtection="1">
      <alignment horizontal="center" vertical="center" wrapText="1"/>
      <protection locked="0"/>
    </xf>
    <xf numFmtId="180" fontId="21" fillId="33" borderId="22" xfId="0" applyNumberFormat="1" applyFont="1" applyFill="1" applyBorder="1" applyAlignment="1" applyProtection="1">
      <alignment horizontal="center" vertical="center" wrapText="1"/>
      <protection locked="0"/>
    </xf>
    <xf numFmtId="180" fontId="21" fillId="33" borderId="16" xfId="0" applyNumberFormat="1" applyFont="1" applyFill="1" applyBorder="1" applyAlignment="1" applyProtection="1">
      <alignment horizontal="center" vertical="center" wrapText="1"/>
      <protection locked="0"/>
    </xf>
    <xf numFmtId="180" fontId="20" fillId="33" borderId="12" xfId="0" applyNumberFormat="1" applyFont="1" applyFill="1" applyBorder="1" applyAlignment="1" applyProtection="1">
      <alignment horizontal="center" vertical="top" wrapText="1"/>
      <protection locked="0"/>
    </xf>
    <xf numFmtId="1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180" fontId="8" fillId="0" borderId="14" xfId="0" applyNumberFormat="1" applyFont="1" applyFill="1" applyBorder="1" applyAlignment="1" applyProtection="1">
      <alignment horizontal="center" vertical="top" wrapText="1"/>
      <protection locked="0"/>
    </xf>
    <xf numFmtId="180" fontId="8" fillId="0" borderId="12" xfId="0" applyNumberFormat="1" applyFont="1" applyFill="1" applyBorder="1" applyAlignment="1" applyProtection="1">
      <alignment horizontal="center" vertical="top" wrapText="1"/>
      <protection locked="0"/>
    </xf>
    <xf numFmtId="180" fontId="16" fillId="33" borderId="19" xfId="0" applyNumberFormat="1" applyFont="1" applyFill="1" applyBorder="1" applyAlignment="1" applyProtection="1">
      <alignment horizontal="left" vertical="center" wrapText="1"/>
      <protection locked="0"/>
    </xf>
    <xf numFmtId="0" fontId="9" fillId="33" borderId="19" xfId="0" applyFont="1" applyFill="1" applyBorder="1" applyAlignment="1" applyProtection="1">
      <alignment horizontal="left" vertical="center" wrapText="1"/>
      <protection locked="0"/>
    </xf>
    <xf numFmtId="0" fontId="9" fillId="33" borderId="22" xfId="0" applyFont="1" applyFill="1" applyBorder="1" applyAlignment="1" applyProtection="1">
      <alignment horizontal="left" vertical="center" wrapText="1"/>
      <protection locked="0"/>
    </xf>
    <xf numFmtId="0" fontId="9" fillId="33" borderId="16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top" wrapText="1"/>
      <protection locked="0"/>
    </xf>
    <xf numFmtId="0" fontId="9" fillId="0" borderId="14" xfId="0" applyFont="1" applyFill="1" applyBorder="1" applyAlignment="1" applyProtection="1">
      <alignment horizontal="center" vertical="top" wrapText="1"/>
      <protection locked="0"/>
    </xf>
    <xf numFmtId="0" fontId="9" fillId="0" borderId="12" xfId="0" applyFont="1" applyFill="1" applyBorder="1" applyAlignment="1" applyProtection="1">
      <alignment horizontal="center" vertical="top" wrapText="1"/>
      <protection locked="0"/>
    </xf>
    <xf numFmtId="180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14" xfId="0" applyNumberFormat="1" applyFont="1" applyFill="1" applyBorder="1" applyAlignment="1" applyProtection="1">
      <alignment vertical="center" wrapText="1"/>
      <protection locked="0"/>
    </xf>
    <xf numFmtId="180" fontId="13" fillId="0" borderId="12" xfId="0" applyNumberFormat="1" applyFont="1" applyFill="1" applyBorder="1" applyAlignment="1" applyProtection="1">
      <alignment vertical="center" wrapText="1"/>
      <protection locked="0"/>
    </xf>
    <xf numFmtId="180" fontId="13" fillId="33" borderId="13" xfId="0" applyNumberFormat="1" applyFont="1" applyFill="1" applyBorder="1" applyAlignment="1" applyProtection="1">
      <alignment horizontal="center" vertical="center" wrapText="1"/>
      <protection locked="0"/>
    </xf>
    <xf numFmtId="180" fontId="13" fillId="33" borderId="14" xfId="0" applyNumberFormat="1" applyFont="1" applyFill="1" applyBorder="1" applyAlignment="1" applyProtection="1">
      <alignment vertical="center" wrapText="1"/>
      <protection locked="0"/>
    </xf>
    <xf numFmtId="180" fontId="13" fillId="33" borderId="12" xfId="0" applyNumberFormat="1" applyFont="1" applyFill="1" applyBorder="1" applyAlignment="1" applyProtection="1">
      <alignment vertical="center" wrapText="1"/>
      <protection locked="0"/>
    </xf>
    <xf numFmtId="180" fontId="13" fillId="33" borderId="10" xfId="0" applyNumberFormat="1" applyFont="1" applyFill="1" applyBorder="1" applyAlignment="1" applyProtection="1">
      <alignment horizontal="center" vertical="center" wrapText="1"/>
      <protection locked="0"/>
    </xf>
    <xf numFmtId="180" fontId="13" fillId="33" borderId="10" xfId="0" applyNumberFormat="1" applyFont="1" applyFill="1" applyBorder="1" applyAlignment="1" applyProtection="1">
      <alignment vertical="center" wrapText="1"/>
      <protection locked="0"/>
    </xf>
    <xf numFmtId="180" fontId="13" fillId="33" borderId="13" xfId="0" applyNumberFormat="1" applyFont="1" applyFill="1" applyBorder="1" applyAlignment="1" applyProtection="1">
      <alignment vertical="center" wrapText="1"/>
      <protection locked="0"/>
    </xf>
    <xf numFmtId="0" fontId="8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22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6" xfId="0" applyNumberFormat="1" applyFont="1" applyFill="1" applyBorder="1" applyAlignment="1" applyProtection="1">
      <alignment horizontal="left" vertical="center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="110" zoomScaleNormal="110" workbookViewId="0" topLeftCell="A12">
      <selection activeCell="Q29" sqref="Q29"/>
    </sheetView>
  </sheetViews>
  <sheetFormatPr defaultColWidth="9.140625" defaultRowHeight="15"/>
  <cols>
    <col min="2" max="2" width="27.00390625" style="0" customWidth="1"/>
    <col min="3" max="3" width="16.140625" style="0" customWidth="1"/>
    <col min="4" max="4" width="15.00390625" style="0" customWidth="1"/>
    <col min="5" max="5" width="10.8515625" style="0" customWidth="1"/>
    <col min="6" max="6" width="10.00390625" style="0" customWidth="1"/>
    <col min="7" max="7" width="11.140625" style="0" customWidth="1"/>
    <col min="9" max="9" width="10.8515625" style="0" customWidth="1"/>
    <col min="11" max="11" width="11.140625" style="0" customWidth="1"/>
    <col min="13" max="13" width="32.8515625" style="0" customWidth="1"/>
  </cols>
  <sheetData>
    <row r="1" spans="1:13" ht="15.75">
      <c r="A1" s="13"/>
      <c r="B1" s="18"/>
      <c r="C1" s="27"/>
      <c r="D1" s="27" t="s">
        <v>31</v>
      </c>
      <c r="E1" s="27"/>
      <c r="F1" s="27"/>
      <c r="G1" s="27"/>
      <c r="H1" s="27"/>
      <c r="I1" s="27"/>
      <c r="J1" s="27"/>
      <c r="K1" s="27"/>
      <c r="L1" s="27"/>
      <c r="M1" s="13"/>
    </row>
    <row r="2" spans="1:13" ht="15.75">
      <c r="A2" s="13"/>
      <c r="B2" s="18"/>
      <c r="C2" s="31" t="s">
        <v>29</v>
      </c>
      <c r="D2" s="32"/>
      <c r="E2" s="32"/>
      <c r="F2" s="32"/>
      <c r="G2" s="32"/>
      <c r="H2" s="32"/>
      <c r="I2" s="32"/>
      <c r="J2" s="32"/>
      <c r="K2" s="32"/>
      <c r="L2" s="32"/>
      <c r="M2" s="13"/>
    </row>
    <row r="3" spans="1:13" ht="15.75">
      <c r="A3" s="13"/>
      <c r="B3" s="18"/>
      <c r="C3" s="19"/>
      <c r="D3" s="13"/>
      <c r="E3" s="12"/>
      <c r="F3" s="12"/>
      <c r="G3" s="12"/>
      <c r="H3" s="13"/>
      <c r="I3" s="13"/>
      <c r="J3" s="13"/>
      <c r="K3" s="13"/>
      <c r="L3" s="13"/>
      <c r="M3" s="13"/>
    </row>
    <row r="4" spans="1:13" ht="15.75">
      <c r="A4" s="13"/>
      <c r="B4" s="11"/>
      <c r="C4" s="13"/>
      <c r="D4" s="20" t="s">
        <v>43</v>
      </c>
      <c r="E4" s="33"/>
      <c r="F4" s="34"/>
      <c r="G4" s="33"/>
      <c r="H4" s="34"/>
      <c r="I4" s="13"/>
      <c r="J4" s="13"/>
      <c r="K4" s="13"/>
      <c r="L4" s="13"/>
      <c r="M4" s="13"/>
    </row>
    <row r="5" spans="1:13" ht="15.75">
      <c r="A5" s="13"/>
      <c r="B5" s="11"/>
      <c r="C5" s="13"/>
      <c r="D5" s="21" t="s">
        <v>37</v>
      </c>
      <c r="E5" s="12"/>
      <c r="F5" s="12"/>
      <c r="G5" s="13"/>
      <c r="H5" s="13"/>
      <c r="I5" s="13"/>
      <c r="J5" s="13"/>
      <c r="K5" s="13"/>
      <c r="L5" s="13"/>
      <c r="M5" s="13"/>
    </row>
    <row r="6" spans="1:13" ht="15.75">
      <c r="A6" s="13"/>
      <c r="B6" s="11"/>
      <c r="C6" s="11"/>
      <c r="D6" s="11"/>
      <c r="E6" s="12"/>
      <c r="F6" s="12"/>
      <c r="G6" s="12"/>
      <c r="H6" s="13"/>
      <c r="I6" s="13"/>
      <c r="J6" s="13"/>
      <c r="K6" s="13"/>
      <c r="L6" s="13"/>
      <c r="M6" s="13"/>
    </row>
    <row r="7" spans="1:13" ht="15.75">
      <c r="A7" s="13"/>
      <c r="B7" s="14" t="s">
        <v>24</v>
      </c>
      <c r="C7" s="15"/>
      <c r="D7" s="15"/>
      <c r="E7" s="15"/>
      <c r="F7" s="15"/>
      <c r="G7" s="15"/>
      <c r="H7" s="16"/>
      <c r="I7" s="13"/>
      <c r="J7" s="13"/>
      <c r="K7" s="13"/>
      <c r="L7" s="13"/>
      <c r="M7" s="13"/>
    </row>
    <row r="8" spans="1:13" ht="15.75">
      <c r="A8" s="13"/>
      <c r="B8" s="17" t="s">
        <v>25</v>
      </c>
      <c r="C8" s="15"/>
      <c r="D8" s="15"/>
      <c r="E8" s="15"/>
      <c r="F8" s="15"/>
      <c r="G8" s="15"/>
      <c r="H8" s="16"/>
      <c r="I8" s="13"/>
      <c r="J8" s="13"/>
      <c r="K8" s="13"/>
      <c r="L8" s="13"/>
      <c r="M8" s="13"/>
    </row>
    <row r="9" spans="1:13" ht="15">
      <c r="A9" s="13"/>
      <c r="B9" s="113" t="s">
        <v>42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</row>
    <row r="10" spans="1:13" ht="77.25" customHeight="1">
      <c r="A10" s="13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</row>
    <row r="11" spans="1:13" ht="15.75">
      <c r="A11" s="13"/>
      <c r="B11" s="14" t="s">
        <v>18</v>
      </c>
      <c r="C11" s="22"/>
      <c r="D11" s="22"/>
      <c r="E11" s="23"/>
      <c r="F11" s="23"/>
      <c r="G11" s="23"/>
      <c r="H11" s="40"/>
      <c r="I11" s="13"/>
      <c r="J11" s="13"/>
      <c r="K11" s="13"/>
      <c r="L11" s="13"/>
      <c r="M11" s="13"/>
    </row>
    <row r="12" spans="1:13" ht="15.75">
      <c r="A12" s="13"/>
      <c r="B12" s="14"/>
      <c r="C12" s="25"/>
      <c r="D12" s="25"/>
      <c r="E12" s="11"/>
      <c r="F12" s="11"/>
      <c r="G12" s="11"/>
      <c r="H12" s="24"/>
      <c r="I12" s="13"/>
      <c r="J12" s="13"/>
      <c r="K12" s="13"/>
      <c r="L12" s="13"/>
      <c r="M12" s="13"/>
    </row>
    <row r="13" spans="1:13" ht="15" customHeight="1">
      <c r="A13" s="115" t="s">
        <v>0</v>
      </c>
      <c r="B13" s="115" t="s">
        <v>23</v>
      </c>
      <c r="C13" s="115" t="s">
        <v>1</v>
      </c>
      <c r="D13" s="115" t="s">
        <v>44</v>
      </c>
      <c r="E13" s="101" t="s">
        <v>45</v>
      </c>
      <c r="F13" s="101"/>
      <c r="G13" s="101" t="s">
        <v>46</v>
      </c>
      <c r="H13" s="101"/>
      <c r="I13" s="101" t="s">
        <v>47</v>
      </c>
      <c r="J13" s="101"/>
      <c r="K13" s="101" t="s">
        <v>48</v>
      </c>
      <c r="L13" s="101"/>
      <c r="M13" s="116" t="s">
        <v>2</v>
      </c>
    </row>
    <row r="14" spans="1:13" ht="15">
      <c r="A14" s="115"/>
      <c r="B14" s="115"/>
      <c r="C14" s="115"/>
      <c r="D14" s="115"/>
      <c r="E14" s="101"/>
      <c r="F14" s="101"/>
      <c r="G14" s="101"/>
      <c r="H14" s="101"/>
      <c r="I14" s="101"/>
      <c r="J14" s="101"/>
      <c r="K14" s="101"/>
      <c r="L14" s="101"/>
      <c r="M14" s="117"/>
    </row>
    <row r="15" spans="1:13" ht="33" customHeight="1">
      <c r="A15" s="115"/>
      <c r="B15" s="115"/>
      <c r="C15" s="115"/>
      <c r="D15" s="115"/>
      <c r="E15" s="41" t="s">
        <v>3</v>
      </c>
      <c r="F15" s="41" t="s">
        <v>4</v>
      </c>
      <c r="G15" s="41" t="s">
        <v>3</v>
      </c>
      <c r="H15" s="41" t="s">
        <v>4</v>
      </c>
      <c r="I15" s="41" t="s">
        <v>3</v>
      </c>
      <c r="J15" s="41" t="s">
        <v>4</v>
      </c>
      <c r="K15" s="41" t="s">
        <v>3</v>
      </c>
      <c r="L15" s="41" t="s">
        <v>4</v>
      </c>
      <c r="M15" s="118"/>
    </row>
    <row r="16" spans="1:13" ht="15">
      <c r="A16" s="110" t="s">
        <v>19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2"/>
      <c r="M16" s="2"/>
    </row>
    <row r="17" spans="1:13" ht="15">
      <c r="A17" s="110" t="s">
        <v>20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2"/>
      <c r="M17" s="2"/>
    </row>
    <row r="18" spans="1:13" ht="15" customHeight="1">
      <c r="A18" s="122" t="s">
        <v>21</v>
      </c>
      <c r="B18" s="125" t="s">
        <v>22</v>
      </c>
      <c r="C18" s="42" t="s">
        <v>5</v>
      </c>
      <c r="D18" s="43">
        <f>D20+D21+D22+D23+D24</f>
        <v>23220.5</v>
      </c>
      <c r="E18" s="43">
        <f aca="true" t="shared" si="0" ref="E18:L18">E20+E21+E22+E23+E24</f>
        <v>4956.973</v>
      </c>
      <c r="F18" s="43">
        <f t="shared" si="0"/>
        <v>21.347399926788828</v>
      </c>
      <c r="G18" s="43">
        <f t="shared" si="0"/>
        <v>0</v>
      </c>
      <c r="H18" s="43">
        <f t="shared" si="0"/>
        <v>0</v>
      </c>
      <c r="I18" s="43">
        <f t="shared" si="0"/>
        <v>0</v>
      </c>
      <c r="J18" s="43">
        <f t="shared" si="0"/>
        <v>0</v>
      </c>
      <c r="K18" s="43">
        <f t="shared" si="0"/>
        <v>4956.973</v>
      </c>
      <c r="L18" s="43">
        <f t="shared" si="0"/>
        <v>21.347399926788828</v>
      </c>
      <c r="M18" s="79" t="s">
        <v>49</v>
      </c>
    </row>
    <row r="19" spans="1:13" ht="15">
      <c r="A19" s="123"/>
      <c r="B19" s="126"/>
      <c r="C19" s="109" t="s">
        <v>6</v>
      </c>
      <c r="D19" s="85"/>
      <c r="E19" s="85"/>
      <c r="F19" s="85"/>
      <c r="G19" s="85"/>
      <c r="H19" s="85"/>
      <c r="I19" s="85"/>
      <c r="J19" s="85"/>
      <c r="K19" s="85"/>
      <c r="L19" s="86"/>
      <c r="M19" s="107"/>
    </row>
    <row r="20" spans="1:13" ht="25.5">
      <c r="A20" s="123"/>
      <c r="B20" s="126"/>
      <c r="C20" s="45" t="s">
        <v>7</v>
      </c>
      <c r="D20" s="43">
        <v>0</v>
      </c>
      <c r="E20" s="43"/>
      <c r="F20" s="43"/>
      <c r="G20" s="43"/>
      <c r="H20" s="43"/>
      <c r="I20" s="43"/>
      <c r="J20" s="43"/>
      <c r="K20" s="43"/>
      <c r="L20" s="43"/>
      <c r="M20" s="107"/>
    </row>
    <row r="21" spans="1:13" ht="38.25">
      <c r="A21" s="123"/>
      <c r="B21" s="126"/>
      <c r="C21" s="46" t="s">
        <v>8</v>
      </c>
      <c r="D21" s="43">
        <v>0</v>
      </c>
      <c r="E21" s="43"/>
      <c r="F21" s="43"/>
      <c r="G21" s="43"/>
      <c r="H21" s="43"/>
      <c r="I21" s="43"/>
      <c r="J21" s="43"/>
      <c r="K21" s="43"/>
      <c r="L21" s="43"/>
      <c r="M21" s="107"/>
    </row>
    <row r="22" spans="1:13" ht="38.25">
      <c r="A22" s="123"/>
      <c r="B22" s="126"/>
      <c r="C22" s="44" t="s">
        <v>9</v>
      </c>
      <c r="D22" s="43">
        <v>0</v>
      </c>
      <c r="E22" s="43"/>
      <c r="F22" s="43"/>
      <c r="G22" s="43"/>
      <c r="H22" s="43"/>
      <c r="I22" s="43"/>
      <c r="J22" s="43"/>
      <c r="K22" s="43"/>
      <c r="L22" s="43"/>
      <c r="M22" s="107"/>
    </row>
    <row r="23" spans="1:13" ht="25.5">
      <c r="A23" s="123"/>
      <c r="B23" s="126"/>
      <c r="C23" s="45" t="s">
        <v>10</v>
      </c>
      <c r="D23" s="43">
        <v>23220.5</v>
      </c>
      <c r="E23" s="47">
        <v>4956.973</v>
      </c>
      <c r="F23" s="48">
        <f>E23/D23*100</f>
        <v>21.347399926788828</v>
      </c>
      <c r="G23" s="43"/>
      <c r="H23" s="43">
        <f>G23/D23*100</f>
        <v>0</v>
      </c>
      <c r="I23" s="43"/>
      <c r="J23" s="43">
        <f>I23/D23*100</f>
        <v>0</v>
      </c>
      <c r="K23" s="47">
        <v>4956.973</v>
      </c>
      <c r="L23" s="48">
        <f>K23/D23*100</f>
        <v>21.347399926788828</v>
      </c>
      <c r="M23" s="107"/>
    </row>
    <row r="24" spans="1:13" ht="25.5">
      <c r="A24" s="124"/>
      <c r="B24" s="127"/>
      <c r="C24" s="44" t="s">
        <v>11</v>
      </c>
      <c r="D24" s="43">
        <v>0</v>
      </c>
      <c r="E24" s="49"/>
      <c r="F24" s="43"/>
      <c r="G24" s="43"/>
      <c r="H24" s="43"/>
      <c r="I24" s="43"/>
      <c r="J24" s="43"/>
      <c r="K24" s="49"/>
      <c r="L24" s="43"/>
      <c r="M24" s="108"/>
    </row>
    <row r="25" spans="1:13" ht="34.5" customHeight="1">
      <c r="A25" s="67" t="s">
        <v>50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9"/>
    </row>
    <row r="26" spans="1:13" ht="54.75" customHeight="1">
      <c r="A26" s="128" t="s">
        <v>51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30"/>
    </row>
    <row r="27" spans="1:13" ht="64.5" customHeight="1">
      <c r="A27" s="67" t="s">
        <v>52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9"/>
    </row>
    <row r="28" spans="1:13" ht="22.5" customHeight="1">
      <c r="A28" s="131" t="s">
        <v>53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3"/>
    </row>
    <row r="29" spans="1:13" ht="80.25" customHeight="1">
      <c r="A29" s="67" t="s">
        <v>54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</row>
    <row r="30" spans="1:13" ht="44.25" customHeight="1">
      <c r="A30" s="67" t="s">
        <v>55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9"/>
    </row>
    <row r="31" spans="1:13" ht="40.5" customHeight="1">
      <c r="A31" s="67" t="s">
        <v>56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9"/>
    </row>
    <row r="32" spans="1:13" ht="38.25" customHeight="1">
      <c r="A32" s="67" t="s">
        <v>57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9"/>
    </row>
    <row r="33" spans="1:13" ht="51" customHeight="1">
      <c r="A33" s="67" t="s">
        <v>58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9"/>
    </row>
    <row r="34" spans="1:13" ht="15">
      <c r="A34" s="87"/>
      <c r="B34" s="87" t="s">
        <v>38</v>
      </c>
      <c r="C34" s="50" t="s">
        <v>5</v>
      </c>
      <c r="D34" s="51">
        <f>D36+D37+D38+D39+D40</f>
        <v>23220.5</v>
      </c>
      <c r="E34" s="51">
        <f>E36+E37+E38+E39+E40</f>
        <v>4956.973</v>
      </c>
      <c r="F34" s="43">
        <f aca="true" t="shared" si="1" ref="F34:L34">F36+F37+F38+F39+F40</f>
        <v>21.347399926788828</v>
      </c>
      <c r="G34" s="43">
        <f t="shared" si="1"/>
        <v>0</v>
      </c>
      <c r="H34" s="43">
        <f t="shared" si="1"/>
        <v>0</v>
      </c>
      <c r="I34" s="43">
        <f t="shared" si="1"/>
        <v>0</v>
      </c>
      <c r="J34" s="43">
        <f t="shared" si="1"/>
        <v>0</v>
      </c>
      <c r="K34" s="43">
        <f t="shared" si="1"/>
        <v>4956.973</v>
      </c>
      <c r="L34" s="43">
        <f t="shared" si="1"/>
        <v>21.347399926788828</v>
      </c>
      <c r="M34" s="35"/>
    </row>
    <row r="35" spans="1:13" ht="15">
      <c r="A35" s="88"/>
      <c r="B35" s="88"/>
      <c r="C35" s="85" t="s">
        <v>6</v>
      </c>
      <c r="D35" s="85"/>
      <c r="E35" s="85"/>
      <c r="F35" s="85"/>
      <c r="G35" s="85"/>
      <c r="H35" s="85"/>
      <c r="I35" s="85"/>
      <c r="J35" s="85"/>
      <c r="K35" s="85"/>
      <c r="L35" s="86"/>
      <c r="M35" s="36"/>
    </row>
    <row r="36" spans="1:13" ht="25.5">
      <c r="A36" s="88"/>
      <c r="B36" s="88"/>
      <c r="C36" s="52" t="s">
        <v>7</v>
      </c>
      <c r="D36" s="43">
        <v>0</v>
      </c>
      <c r="E36" s="49"/>
      <c r="F36" s="53"/>
      <c r="G36" s="53"/>
      <c r="H36" s="53"/>
      <c r="I36" s="53"/>
      <c r="J36" s="53"/>
      <c r="K36" s="49"/>
      <c r="L36" s="53"/>
      <c r="M36" s="35"/>
    </row>
    <row r="37" spans="1:13" ht="38.25">
      <c r="A37" s="88"/>
      <c r="B37" s="88"/>
      <c r="C37" s="42" t="s">
        <v>8</v>
      </c>
      <c r="D37" s="43">
        <v>0</v>
      </c>
      <c r="E37" s="43"/>
      <c r="F37" s="51"/>
      <c r="G37" s="51"/>
      <c r="H37" s="51"/>
      <c r="I37" s="51"/>
      <c r="J37" s="51"/>
      <c r="K37" s="43"/>
      <c r="L37" s="51"/>
      <c r="M37" s="35"/>
    </row>
    <row r="38" spans="1:13" ht="38.25">
      <c r="A38" s="88"/>
      <c r="B38" s="88"/>
      <c r="C38" s="50" t="s">
        <v>9</v>
      </c>
      <c r="D38" s="43">
        <v>0</v>
      </c>
      <c r="E38" s="43"/>
      <c r="F38" s="51"/>
      <c r="G38" s="51"/>
      <c r="H38" s="51"/>
      <c r="I38" s="51"/>
      <c r="J38" s="51"/>
      <c r="K38" s="43"/>
      <c r="L38" s="51"/>
      <c r="M38" s="35"/>
    </row>
    <row r="39" spans="1:13" ht="25.5">
      <c r="A39" s="88"/>
      <c r="B39" s="88"/>
      <c r="C39" s="52" t="s">
        <v>10</v>
      </c>
      <c r="D39" s="43">
        <v>23220.5</v>
      </c>
      <c r="E39" s="47">
        <v>4956.973</v>
      </c>
      <c r="F39" s="48">
        <f>E39/D39*100</f>
        <v>21.347399926788828</v>
      </c>
      <c r="G39" s="43"/>
      <c r="H39" s="43">
        <f>G39/D39*100</f>
        <v>0</v>
      </c>
      <c r="I39" s="43"/>
      <c r="J39" s="43">
        <f>I39/D39*100</f>
        <v>0</v>
      </c>
      <c r="K39" s="47">
        <v>4956.973</v>
      </c>
      <c r="L39" s="48">
        <f>K39/D39*100</f>
        <v>21.347399926788828</v>
      </c>
      <c r="M39" s="35"/>
    </row>
    <row r="40" spans="1:13" ht="25.5">
      <c r="A40" s="88"/>
      <c r="B40" s="88"/>
      <c r="C40" s="50" t="s">
        <v>11</v>
      </c>
      <c r="D40" s="43">
        <v>0</v>
      </c>
      <c r="E40" s="43"/>
      <c r="F40" s="51"/>
      <c r="G40" s="51"/>
      <c r="H40" s="51"/>
      <c r="I40" s="51"/>
      <c r="J40" s="51"/>
      <c r="K40" s="43"/>
      <c r="L40" s="51"/>
      <c r="M40" s="35"/>
    </row>
    <row r="41" spans="1:13" ht="15">
      <c r="A41" s="119" t="s">
        <v>39</v>
      </c>
      <c r="B41" s="87" t="s">
        <v>40</v>
      </c>
      <c r="C41" s="42" t="s">
        <v>5</v>
      </c>
      <c r="D41" s="51">
        <f>D43+D44+D45+D46+D47</f>
        <v>502.7</v>
      </c>
      <c r="E41" s="51">
        <f>E43+E44+E45+E46+E47</f>
        <v>78.292</v>
      </c>
      <c r="F41" s="51">
        <f>F43+F44+F45+F46+F47</f>
        <v>15.574298786552617</v>
      </c>
      <c r="G41" s="51"/>
      <c r="H41" s="51"/>
      <c r="I41" s="51"/>
      <c r="J41" s="51"/>
      <c r="K41" s="51">
        <f>K43+K44+K45+K46+K47</f>
        <v>78.292</v>
      </c>
      <c r="L41" s="43">
        <f>(K41*100)/D41</f>
        <v>15.574298786552616</v>
      </c>
      <c r="M41" s="79" t="s">
        <v>59</v>
      </c>
    </row>
    <row r="42" spans="1:13" ht="15">
      <c r="A42" s="120"/>
      <c r="B42" s="88"/>
      <c r="C42" s="85" t="s">
        <v>6</v>
      </c>
      <c r="D42" s="85"/>
      <c r="E42" s="85"/>
      <c r="F42" s="85"/>
      <c r="G42" s="85"/>
      <c r="H42" s="85"/>
      <c r="I42" s="85"/>
      <c r="J42" s="85"/>
      <c r="K42" s="85"/>
      <c r="L42" s="86"/>
      <c r="M42" s="80"/>
    </row>
    <row r="43" spans="1:13" ht="25.5">
      <c r="A43" s="120"/>
      <c r="B43" s="88"/>
      <c r="C43" s="52" t="s">
        <v>7</v>
      </c>
      <c r="D43" s="53">
        <v>0</v>
      </c>
      <c r="E43" s="53"/>
      <c r="F43" s="53"/>
      <c r="G43" s="53"/>
      <c r="H43" s="53"/>
      <c r="I43" s="53"/>
      <c r="J43" s="53"/>
      <c r="K43" s="53"/>
      <c r="L43" s="53"/>
      <c r="M43" s="80"/>
    </row>
    <row r="44" spans="1:13" ht="38.25">
      <c r="A44" s="120"/>
      <c r="B44" s="88"/>
      <c r="C44" s="42" t="s">
        <v>8</v>
      </c>
      <c r="D44" s="51">
        <v>0</v>
      </c>
      <c r="E44" s="51"/>
      <c r="F44" s="48"/>
      <c r="G44" s="51"/>
      <c r="H44" s="51"/>
      <c r="I44" s="51"/>
      <c r="J44" s="51"/>
      <c r="K44" s="51"/>
      <c r="L44" s="48"/>
      <c r="M44" s="80"/>
    </row>
    <row r="45" spans="1:13" ht="38.25">
      <c r="A45" s="120"/>
      <c r="B45" s="88"/>
      <c r="C45" s="50" t="s">
        <v>9</v>
      </c>
      <c r="D45" s="51">
        <v>0</v>
      </c>
      <c r="E45" s="51"/>
      <c r="F45" s="51"/>
      <c r="G45" s="51"/>
      <c r="H45" s="51"/>
      <c r="I45" s="51"/>
      <c r="J45" s="51"/>
      <c r="K45" s="51"/>
      <c r="L45" s="51"/>
      <c r="M45" s="80"/>
    </row>
    <row r="46" spans="1:13" ht="25.5">
      <c r="A46" s="120"/>
      <c r="B46" s="88"/>
      <c r="C46" s="52" t="s">
        <v>10</v>
      </c>
      <c r="D46" s="51">
        <v>502.7</v>
      </c>
      <c r="E46" s="51">
        <v>78.292</v>
      </c>
      <c r="F46" s="48">
        <f>E46/D46*100</f>
        <v>15.574298786552617</v>
      </c>
      <c r="G46" s="51"/>
      <c r="H46" s="51"/>
      <c r="I46" s="51"/>
      <c r="J46" s="51"/>
      <c r="K46" s="51">
        <v>78.292</v>
      </c>
      <c r="L46" s="48">
        <f>K46/D46*100</f>
        <v>15.574298786552617</v>
      </c>
      <c r="M46" s="80"/>
    </row>
    <row r="47" spans="1:13" ht="25.5">
      <c r="A47" s="121"/>
      <c r="B47" s="88"/>
      <c r="C47" s="37" t="s">
        <v>11</v>
      </c>
      <c r="D47" s="10">
        <v>0</v>
      </c>
      <c r="E47" s="10"/>
      <c r="F47" s="10"/>
      <c r="G47" s="10"/>
      <c r="H47" s="10"/>
      <c r="I47" s="10"/>
      <c r="J47" s="10"/>
      <c r="K47" s="10"/>
      <c r="L47" s="10"/>
      <c r="M47" s="81"/>
    </row>
    <row r="48" spans="1:13" ht="53.25" customHeight="1">
      <c r="A48" s="67" t="s">
        <v>60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9"/>
    </row>
    <row r="49" spans="1:13" ht="15">
      <c r="A49" s="87"/>
      <c r="B49" s="87" t="s">
        <v>41</v>
      </c>
      <c r="C49" s="42" t="s">
        <v>5</v>
      </c>
      <c r="D49" s="51">
        <f>D51+D52+D53+D54+D55</f>
        <v>502.7</v>
      </c>
      <c r="E49" s="51">
        <f>E51+E52+E53+E54+E55</f>
        <v>78.292</v>
      </c>
      <c r="F49" s="51">
        <f>F51+F52+F53+F54+F55</f>
        <v>15.574298786552617</v>
      </c>
      <c r="G49" s="51"/>
      <c r="H49" s="51"/>
      <c r="I49" s="51"/>
      <c r="J49" s="51"/>
      <c r="K49" s="51">
        <f>K51+K52+K53+K54+K55</f>
        <v>78.292</v>
      </c>
      <c r="L49" s="43">
        <f>(K49*100)/D49</f>
        <v>15.574298786552616</v>
      </c>
      <c r="M49" s="35"/>
    </row>
    <row r="50" spans="1:13" ht="15">
      <c r="A50" s="88"/>
      <c r="B50" s="88"/>
      <c r="C50" s="85" t="s">
        <v>6</v>
      </c>
      <c r="D50" s="85"/>
      <c r="E50" s="85"/>
      <c r="F50" s="85"/>
      <c r="G50" s="85"/>
      <c r="H50" s="85"/>
      <c r="I50" s="85"/>
      <c r="J50" s="85"/>
      <c r="K50" s="85"/>
      <c r="L50" s="86"/>
      <c r="M50" s="36"/>
    </row>
    <row r="51" spans="1:13" ht="25.5">
      <c r="A51" s="88"/>
      <c r="B51" s="88"/>
      <c r="C51" s="52" t="s">
        <v>7</v>
      </c>
      <c r="D51" s="53">
        <v>0</v>
      </c>
      <c r="E51" s="53"/>
      <c r="F51" s="53"/>
      <c r="G51" s="53"/>
      <c r="H51" s="53"/>
      <c r="I51" s="53"/>
      <c r="J51" s="53"/>
      <c r="K51" s="53"/>
      <c r="L51" s="53"/>
      <c r="M51" s="35"/>
    </row>
    <row r="52" spans="1:13" ht="38.25">
      <c r="A52" s="88"/>
      <c r="B52" s="88"/>
      <c r="C52" s="42" t="s">
        <v>8</v>
      </c>
      <c r="D52" s="51">
        <v>0</v>
      </c>
      <c r="E52" s="51"/>
      <c r="F52" s="51"/>
      <c r="G52" s="51"/>
      <c r="H52" s="51"/>
      <c r="I52" s="51"/>
      <c r="J52" s="51"/>
      <c r="K52" s="51"/>
      <c r="L52" s="48"/>
      <c r="M52" s="35"/>
    </row>
    <row r="53" spans="1:13" ht="38.25">
      <c r="A53" s="88"/>
      <c r="B53" s="88"/>
      <c r="C53" s="50" t="s">
        <v>9</v>
      </c>
      <c r="D53" s="51">
        <v>0</v>
      </c>
      <c r="E53" s="51"/>
      <c r="F53" s="51"/>
      <c r="G53" s="51"/>
      <c r="H53" s="51"/>
      <c r="I53" s="51"/>
      <c r="J53" s="51"/>
      <c r="K53" s="51"/>
      <c r="L53" s="51"/>
      <c r="M53" s="35"/>
    </row>
    <row r="54" spans="1:13" ht="25.5">
      <c r="A54" s="88"/>
      <c r="B54" s="88"/>
      <c r="C54" s="52" t="s">
        <v>10</v>
      </c>
      <c r="D54" s="51">
        <v>502.7</v>
      </c>
      <c r="E54" s="51">
        <v>78.292</v>
      </c>
      <c r="F54" s="48">
        <f>E54/D54*100</f>
        <v>15.574298786552617</v>
      </c>
      <c r="G54" s="51"/>
      <c r="H54" s="51"/>
      <c r="I54" s="51"/>
      <c r="J54" s="51"/>
      <c r="K54" s="51">
        <v>78.292</v>
      </c>
      <c r="L54" s="48">
        <f>K54/D54*100</f>
        <v>15.574298786552617</v>
      </c>
      <c r="M54" s="35"/>
    </row>
    <row r="55" spans="1:13" ht="25.5">
      <c r="A55" s="88"/>
      <c r="B55" s="88"/>
      <c r="C55" s="50" t="s">
        <v>11</v>
      </c>
      <c r="D55" s="51">
        <v>0</v>
      </c>
      <c r="E55" s="51"/>
      <c r="F55" s="51"/>
      <c r="G55" s="51"/>
      <c r="H55" s="51"/>
      <c r="I55" s="51"/>
      <c r="J55" s="51"/>
      <c r="K55" s="51"/>
      <c r="L55" s="51"/>
      <c r="M55" s="35"/>
    </row>
    <row r="56" spans="1:13" ht="25.5" customHeight="1">
      <c r="A56" s="75" t="s">
        <v>12</v>
      </c>
      <c r="B56" s="102"/>
      <c r="C56" s="44" t="s">
        <v>13</v>
      </c>
      <c r="D56" s="51">
        <f>D58+D59+D60+D61+D62</f>
        <v>23723.2</v>
      </c>
      <c r="E56" s="51">
        <f aca="true" t="shared" si="2" ref="E56:K56">E58+E59+E60+E61+E62</f>
        <v>5035.265</v>
      </c>
      <c r="F56" s="51">
        <f t="shared" si="2"/>
        <v>21.225066601470292</v>
      </c>
      <c r="G56" s="51">
        <f t="shared" si="2"/>
        <v>0</v>
      </c>
      <c r="H56" s="51">
        <f t="shared" si="2"/>
        <v>0</v>
      </c>
      <c r="I56" s="51">
        <f t="shared" si="2"/>
        <v>0</v>
      </c>
      <c r="J56" s="51">
        <f t="shared" si="2"/>
        <v>0</v>
      </c>
      <c r="K56" s="51">
        <f t="shared" si="2"/>
        <v>5035.265</v>
      </c>
      <c r="L56" s="43">
        <f>(K56/D56)*100</f>
        <v>21.225066601470292</v>
      </c>
      <c r="M56" s="38"/>
    </row>
    <row r="57" spans="1:13" ht="15">
      <c r="A57" s="103"/>
      <c r="B57" s="104"/>
      <c r="C57" s="82" t="s">
        <v>6</v>
      </c>
      <c r="D57" s="90"/>
      <c r="E57" s="90"/>
      <c r="F57" s="90"/>
      <c r="G57" s="90"/>
      <c r="H57" s="90"/>
      <c r="I57" s="90"/>
      <c r="J57" s="90"/>
      <c r="K57" s="90"/>
      <c r="L57" s="91"/>
      <c r="M57" s="38"/>
    </row>
    <row r="58" spans="1:13" ht="25.5">
      <c r="A58" s="103"/>
      <c r="B58" s="104"/>
      <c r="C58" s="8" t="s">
        <v>7</v>
      </c>
      <c r="D58" s="7">
        <v>0</v>
      </c>
      <c r="E58" s="7"/>
      <c r="F58" s="7"/>
      <c r="G58" s="7"/>
      <c r="H58" s="7"/>
      <c r="I58" s="7"/>
      <c r="J58" s="7"/>
      <c r="K58" s="7">
        <f>E58+G58+I58</f>
        <v>0</v>
      </c>
      <c r="L58" s="7"/>
      <c r="M58" s="38"/>
    </row>
    <row r="59" spans="1:13" ht="38.25">
      <c r="A59" s="103"/>
      <c r="B59" s="104"/>
      <c r="C59" s="9" t="s">
        <v>8</v>
      </c>
      <c r="D59" s="7">
        <v>0</v>
      </c>
      <c r="E59" s="7"/>
      <c r="F59" s="7"/>
      <c r="G59" s="7"/>
      <c r="H59" s="7"/>
      <c r="I59" s="7"/>
      <c r="J59" s="7"/>
      <c r="K59" s="10">
        <f>K52</f>
        <v>0</v>
      </c>
      <c r="L59" s="7"/>
      <c r="M59" s="39"/>
    </row>
    <row r="60" spans="1:13" ht="38.25">
      <c r="A60" s="103"/>
      <c r="B60" s="104"/>
      <c r="C60" s="54" t="s">
        <v>9</v>
      </c>
      <c r="D60" s="43">
        <v>0</v>
      </c>
      <c r="E60" s="43"/>
      <c r="F60" s="43"/>
      <c r="G60" s="43"/>
      <c r="H60" s="43"/>
      <c r="I60" s="43"/>
      <c r="J60" s="43"/>
      <c r="K60" s="43">
        <f>E60+G60+I60</f>
        <v>0</v>
      </c>
      <c r="L60" s="43"/>
      <c r="M60" s="55"/>
    </row>
    <row r="61" spans="1:13" ht="15">
      <c r="A61" s="103"/>
      <c r="B61" s="104"/>
      <c r="C61" s="56" t="s">
        <v>10</v>
      </c>
      <c r="D61" s="43">
        <f>D39+D54</f>
        <v>23723.2</v>
      </c>
      <c r="E61" s="43">
        <f>E39+E54</f>
        <v>5035.265</v>
      </c>
      <c r="F61" s="48">
        <f>E61/D61*100</f>
        <v>21.225066601470292</v>
      </c>
      <c r="G61" s="43"/>
      <c r="H61" s="43">
        <f>G61/D61*100</f>
        <v>0</v>
      </c>
      <c r="I61" s="43"/>
      <c r="J61" s="43">
        <f>I61/D61*100</f>
        <v>0</v>
      </c>
      <c r="K61" s="43">
        <f>K39+K54</f>
        <v>5035.265</v>
      </c>
      <c r="L61" s="43">
        <f>(K61/D61)*100</f>
        <v>21.225066601470292</v>
      </c>
      <c r="M61" s="55"/>
    </row>
    <row r="62" spans="1:13" ht="25.5">
      <c r="A62" s="105"/>
      <c r="B62" s="106"/>
      <c r="C62" s="54" t="s">
        <v>11</v>
      </c>
      <c r="D62" s="43">
        <v>0</v>
      </c>
      <c r="E62" s="49"/>
      <c r="F62" s="43"/>
      <c r="G62" s="43"/>
      <c r="H62" s="43"/>
      <c r="I62" s="43"/>
      <c r="J62" s="43"/>
      <c r="K62" s="43">
        <f>E62+G62+I62</f>
        <v>0</v>
      </c>
      <c r="L62" s="43"/>
      <c r="M62" s="57"/>
    </row>
    <row r="63" spans="1:13" ht="24.75" customHeight="1">
      <c r="A63" s="73" t="s">
        <v>33</v>
      </c>
      <c r="B63" s="74"/>
      <c r="C63" s="44" t="s">
        <v>34</v>
      </c>
      <c r="D63" s="51">
        <f>D65+D66+D67+D68+D69</f>
        <v>23723.2</v>
      </c>
      <c r="E63" s="51">
        <f aca="true" t="shared" si="3" ref="E63:J63">E65+E66+E67+E68+E69</f>
        <v>5035.265</v>
      </c>
      <c r="F63" s="51">
        <f t="shared" si="3"/>
        <v>21.225066601470292</v>
      </c>
      <c r="G63" s="51">
        <f t="shared" si="3"/>
        <v>0</v>
      </c>
      <c r="H63" s="51">
        <f t="shared" si="3"/>
        <v>0</v>
      </c>
      <c r="I63" s="51">
        <f t="shared" si="3"/>
        <v>0</v>
      </c>
      <c r="J63" s="51">
        <f t="shared" si="3"/>
        <v>0</v>
      </c>
      <c r="K63" s="51">
        <f>K65+K66+K67+K68+K69</f>
        <v>5035.265</v>
      </c>
      <c r="L63" s="43">
        <f>(K63/D63)*100</f>
        <v>21.225066601470292</v>
      </c>
      <c r="M63" s="70" t="s">
        <v>30</v>
      </c>
    </row>
    <row r="64" spans="1:13" ht="16.5" customHeight="1">
      <c r="A64" s="75"/>
      <c r="B64" s="76"/>
      <c r="C64" s="82" t="s">
        <v>6</v>
      </c>
      <c r="D64" s="83"/>
      <c r="E64" s="83"/>
      <c r="F64" s="83"/>
      <c r="G64" s="83"/>
      <c r="H64" s="83"/>
      <c r="I64" s="83"/>
      <c r="J64" s="83"/>
      <c r="K64" s="83"/>
      <c r="L64" s="84"/>
      <c r="M64" s="72"/>
    </row>
    <row r="65" spans="1:13" ht="23.25" customHeight="1">
      <c r="A65" s="75"/>
      <c r="B65" s="76"/>
      <c r="C65" s="56" t="s">
        <v>7</v>
      </c>
      <c r="D65" s="43">
        <v>0</v>
      </c>
      <c r="E65" s="43"/>
      <c r="F65" s="43"/>
      <c r="G65" s="43"/>
      <c r="H65" s="43"/>
      <c r="I65" s="43"/>
      <c r="J65" s="43"/>
      <c r="K65" s="43">
        <f>E65+G65+I65</f>
        <v>0</v>
      </c>
      <c r="L65" s="58"/>
      <c r="M65" s="72"/>
    </row>
    <row r="66" spans="1:13" ht="38.25" customHeight="1">
      <c r="A66" s="75"/>
      <c r="B66" s="76"/>
      <c r="C66" s="59" t="s">
        <v>8</v>
      </c>
      <c r="D66" s="43">
        <v>0</v>
      </c>
      <c r="E66" s="43"/>
      <c r="F66" s="43"/>
      <c r="G66" s="43"/>
      <c r="H66" s="43"/>
      <c r="I66" s="43"/>
      <c r="J66" s="43"/>
      <c r="K66" s="51">
        <f>K59</f>
        <v>0</v>
      </c>
      <c r="L66" s="58"/>
      <c r="M66" s="72"/>
    </row>
    <row r="67" spans="1:13" ht="34.5" customHeight="1">
      <c r="A67" s="75"/>
      <c r="B67" s="76"/>
      <c r="C67" s="54" t="s">
        <v>9</v>
      </c>
      <c r="D67" s="43">
        <v>0</v>
      </c>
      <c r="E67" s="43"/>
      <c r="F67" s="43"/>
      <c r="G67" s="43"/>
      <c r="H67" s="43"/>
      <c r="I67" s="43"/>
      <c r="J67" s="43"/>
      <c r="K67" s="43">
        <f>E67+G67+I67</f>
        <v>0</v>
      </c>
      <c r="L67" s="58"/>
      <c r="M67" s="72"/>
    </row>
    <row r="68" spans="1:13" ht="21.75" customHeight="1">
      <c r="A68" s="75"/>
      <c r="B68" s="76"/>
      <c r="C68" s="56" t="s">
        <v>10</v>
      </c>
      <c r="D68" s="43">
        <f>D61</f>
        <v>23723.2</v>
      </c>
      <c r="E68" s="43">
        <f>E61</f>
        <v>5035.265</v>
      </c>
      <c r="F68" s="48">
        <f>E68/D68*100</f>
        <v>21.225066601470292</v>
      </c>
      <c r="G68" s="43"/>
      <c r="H68" s="43">
        <f>G68/D68*100</f>
        <v>0</v>
      </c>
      <c r="I68" s="43"/>
      <c r="J68" s="43">
        <f>I68/D68*100</f>
        <v>0</v>
      </c>
      <c r="K68" s="43">
        <f>K61</f>
        <v>5035.265</v>
      </c>
      <c r="L68" s="58">
        <f>(K68/D68)*100</f>
        <v>21.225066601470292</v>
      </c>
      <c r="M68" s="72"/>
    </row>
    <row r="69" spans="1:13" ht="52.5" customHeight="1" hidden="1">
      <c r="A69" s="75"/>
      <c r="B69" s="76"/>
      <c r="C69" s="54" t="s">
        <v>11</v>
      </c>
      <c r="D69" s="43">
        <v>0</v>
      </c>
      <c r="E69" s="49"/>
      <c r="F69" s="43"/>
      <c r="G69" s="43"/>
      <c r="H69" s="43"/>
      <c r="I69" s="43"/>
      <c r="J69" s="43"/>
      <c r="K69" s="43">
        <f>E69+G69+I69</f>
        <v>0</v>
      </c>
      <c r="L69" s="58"/>
      <c r="M69" s="72"/>
    </row>
    <row r="70" spans="1:13" ht="23.25" customHeight="1">
      <c r="A70" s="77"/>
      <c r="B70" s="78"/>
      <c r="C70" s="54" t="s">
        <v>11</v>
      </c>
      <c r="D70" s="51">
        <v>0</v>
      </c>
      <c r="E70" s="51" t="s">
        <v>30</v>
      </c>
      <c r="F70" s="51" t="s">
        <v>30</v>
      </c>
      <c r="G70" s="51" t="s">
        <v>30</v>
      </c>
      <c r="H70" s="51" t="s">
        <v>30</v>
      </c>
      <c r="I70" s="51" t="s">
        <v>30</v>
      </c>
      <c r="J70" s="51" t="s">
        <v>30</v>
      </c>
      <c r="K70" s="51">
        <v>0</v>
      </c>
      <c r="L70" s="51" t="s">
        <v>30</v>
      </c>
      <c r="M70" s="100"/>
    </row>
    <row r="71" spans="1:13" ht="23.25" customHeight="1">
      <c r="A71" s="65" t="s">
        <v>6</v>
      </c>
      <c r="B71" s="66"/>
      <c r="C71" s="97" t="s">
        <v>30</v>
      </c>
      <c r="D71" s="98"/>
      <c r="E71" s="98"/>
      <c r="F71" s="98"/>
      <c r="G71" s="98"/>
      <c r="H71" s="98"/>
      <c r="I71" s="98"/>
      <c r="J71" s="98"/>
      <c r="K71" s="98"/>
      <c r="L71" s="98"/>
      <c r="M71" s="99"/>
    </row>
    <row r="72" spans="1:13" ht="23.25" customHeight="1">
      <c r="A72" s="92" t="s">
        <v>35</v>
      </c>
      <c r="B72" s="93"/>
      <c r="C72" s="46" t="s">
        <v>34</v>
      </c>
      <c r="D72" s="51">
        <f>D74+D75+D76+D77+D78</f>
        <v>23723.2</v>
      </c>
      <c r="E72" s="51">
        <f>E74+E75+E76+E77+E78</f>
        <v>5035.265</v>
      </c>
      <c r="F72" s="60">
        <f>E72/D72*100</f>
        <v>21.225066601470292</v>
      </c>
      <c r="G72" s="51"/>
      <c r="H72" s="51">
        <f>G72/D72*100</f>
        <v>0</v>
      </c>
      <c r="I72" s="51"/>
      <c r="J72" s="51">
        <f>I72/D72*100</f>
        <v>0</v>
      </c>
      <c r="K72" s="51">
        <f>K74+K75+K76+K77+K78</f>
        <v>5035.265</v>
      </c>
      <c r="L72" s="61">
        <f>(K72/D72)*100</f>
        <v>21.225066601470292</v>
      </c>
      <c r="M72" s="70"/>
    </row>
    <row r="73" spans="1:13" ht="18" customHeight="1">
      <c r="A73" s="94"/>
      <c r="B73" s="95"/>
      <c r="C73" s="82" t="s">
        <v>6</v>
      </c>
      <c r="D73" s="83"/>
      <c r="E73" s="83"/>
      <c r="F73" s="83"/>
      <c r="G73" s="83"/>
      <c r="H73" s="83"/>
      <c r="I73" s="83"/>
      <c r="J73" s="83"/>
      <c r="K73" s="83"/>
      <c r="L73" s="84"/>
      <c r="M73" s="71"/>
    </row>
    <row r="74" spans="1:13" ht="27" customHeight="1">
      <c r="A74" s="94"/>
      <c r="B74" s="96"/>
      <c r="C74" s="56" t="s">
        <v>7</v>
      </c>
      <c r="D74" s="49">
        <v>0</v>
      </c>
      <c r="E74" s="49"/>
      <c r="F74" s="49"/>
      <c r="G74" s="49"/>
      <c r="H74" s="49"/>
      <c r="I74" s="49"/>
      <c r="J74" s="49"/>
      <c r="K74" s="49">
        <f>E74+G74+I74</f>
        <v>0</v>
      </c>
      <c r="L74" s="62"/>
      <c r="M74" s="72"/>
    </row>
    <row r="75" spans="1:13" ht="41.25" customHeight="1">
      <c r="A75" s="94"/>
      <c r="B75" s="96"/>
      <c r="C75" s="59" t="s">
        <v>8</v>
      </c>
      <c r="D75" s="43">
        <v>0</v>
      </c>
      <c r="E75" s="43"/>
      <c r="F75" s="43"/>
      <c r="G75" s="43"/>
      <c r="H75" s="43"/>
      <c r="I75" s="43"/>
      <c r="J75" s="43"/>
      <c r="K75" s="51">
        <f>K52</f>
        <v>0</v>
      </c>
      <c r="L75" s="58"/>
      <c r="M75" s="72"/>
    </row>
    <row r="76" spans="1:13" ht="41.25" customHeight="1">
      <c r="A76" s="94"/>
      <c r="B76" s="96"/>
      <c r="C76" s="54" t="s">
        <v>9</v>
      </c>
      <c r="D76" s="43">
        <v>0</v>
      </c>
      <c r="E76" s="43"/>
      <c r="F76" s="43"/>
      <c r="G76" s="43"/>
      <c r="H76" s="43"/>
      <c r="I76" s="43"/>
      <c r="J76" s="43"/>
      <c r="K76" s="43">
        <f>E76+G76+I76</f>
        <v>0</v>
      </c>
      <c r="L76" s="58"/>
      <c r="M76" s="72"/>
    </row>
    <row r="77" spans="1:13" ht="28.5" customHeight="1">
      <c r="A77" s="94"/>
      <c r="B77" s="96"/>
      <c r="C77" s="56" t="s">
        <v>10</v>
      </c>
      <c r="D77" s="43">
        <f>D61</f>
        <v>23723.2</v>
      </c>
      <c r="E77" s="43">
        <f>E61</f>
        <v>5035.265</v>
      </c>
      <c r="F77" s="48">
        <f>E77/D77*100</f>
        <v>21.225066601470292</v>
      </c>
      <c r="G77" s="43"/>
      <c r="H77" s="43">
        <f>G77/D77*100</f>
        <v>0</v>
      </c>
      <c r="I77" s="43"/>
      <c r="J77" s="43">
        <f>I77/D77*100</f>
        <v>0</v>
      </c>
      <c r="K77" s="43">
        <f>K68</f>
        <v>5035.265</v>
      </c>
      <c r="L77" s="58">
        <f>(K77/D77)*100</f>
        <v>21.225066601470292</v>
      </c>
      <c r="M77" s="72"/>
    </row>
    <row r="78" spans="1:13" ht="27" customHeight="1">
      <c r="A78" s="94"/>
      <c r="B78" s="96"/>
      <c r="C78" s="54" t="s">
        <v>11</v>
      </c>
      <c r="D78" s="63">
        <v>0</v>
      </c>
      <c r="E78" s="64"/>
      <c r="F78" s="64"/>
      <c r="G78" s="64"/>
      <c r="H78" s="64"/>
      <c r="I78" s="64"/>
      <c r="J78" s="64"/>
      <c r="K78" s="63">
        <v>0</v>
      </c>
      <c r="L78" s="64"/>
      <c r="M78" s="72"/>
    </row>
    <row r="79" spans="1:13" ht="15">
      <c r="A79" s="89" t="s">
        <v>30</v>
      </c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</row>
    <row r="80" spans="2:8" ht="16.5" customHeight="1">
      <c r="B80" s="3" t="s">
        <v>14</v>
      </c>
      <c r="C80" s="5" t="s">
        <v>26</v>
      </c>
      <c r="D80" s="5"/>
      <c r="E80" s="6"/>
      <c r="F80" s="26"/>
      <c r="G80" s="26"/>
      <c r="H80" s="6"/>
    </row>
    <row r="81" spans="2:8" ht="16.5" customHeight="1">
      <c r="B81" s="3"/>
      <c r="C81" s="28"/>
      <c r="D81" s="28"/>
      <c r="E81" s="29"/>
      <c r="F81" s="30"/>
      <c r="G81" s="30"/>
      <c r="H81" s="29"/>
    </row>
    <row r="82" spans="2:8" ht="45" customHeight="1">
      <c r="B82" s="3" t="s">
        <v>15</v>
      </c>
      <c r="C82" s="5" t="s">
        <v>26</v>
      </c>
      <c r="D82" s="5"/>
      <c r="E82" s="6"/>
      <c r="F82" s="6"/>
      <c r="G82" s="6"/>
      <c r="H82" s="6"/>
    </row>
    <row r="83" spans="3:4" ht="15">
      <c r="C83" s="4"/>
      <c r="D83" s="4"/>
    </row>
    <row r="84" spans="2:8" ht="15">
      <c r="B84" s="3" t="s">
        <v>17</v>
      </c>
      <c r="C84" s="5" t="s">
        <v>27</v>
      </c>
      <c r="D84" s="5"/>
      <c r="E84" s="6"/>
      <c r="F84" s="6"/>
      <c r="G84" s="6"/>
      <c r="H84" s="6"/>
    </row>
    <row r="85" spans="3:4" ht="15">
      <c r="C85" s="4"/>
      <c r="D85" s="4"/>
    </row>
    <row r="86" spans="2:8" ht="15">
      <c r="B86" s="3" t="s">
        <v>36</v>
      </c>
      <c r="C86" s="5" t="s">
        <v>32</v>
      </c>
      <c r="D86" s="5"/>
      <c r="E86" s="6"/>
      <c r="F86" s="6"/>
      <c r="G86" s="6"/>
      <c r="H86" s="6"/>
    </row>
    <row r="87" spans="3:4" ht="15">
      <c r="C87" s="4"/>
      <c r="D87" s="4"/>
    </row>
    <row r="88" spans="3:4" ht="15">
      <c r="C88" s="4"/>
      <c r="D88" s="4"/>
    </row>
    <row r="89" spans="2:4" ht="24.75" customHeight="1">
      <c r="B89" s="1" t="s">
        <v>16</v>
      </c>
      <c r="C89" s="4" t="s">
        <v>28</v>
      </c>
      <c r="D89" s="4"/>
    </row>
  </sheetData>
  <sheetProtection/>
  <mergeCells count="47">
    <mergeCell ref="A29:M29"/>
    <mergeCell ref="A41:A47"/>
    <mergeCell ref="A16:L16"/>
    <mergeCell ref="A18:A24"/>
    <mergeCell ref="B18:B24"/>
    <mergeCell ref="A26:M26"/>
    <mergeCell ref="A27:M27"/>
    <mergeCell ref="A28:M28"/>
    <mergeCell ref="I13:J14"/>
    <mergeCell ref="K13:L14"/>
    <mergeCell ref="A17:L17"/>
    <mergeCell ref="B9:M10"/>
    <mergeCell ref="A13:A15"/>
    <mergeCell ref="B13:B15"/>
    <mergeCell ref="C13:C15"/>
    <mergeCell ref="D13:D15"/>
    <mergeCell ref="M13:M15"/>
    <mergeCell ref="E13:F14"/>
    <mergeCell ref="G13:H14"/>
    <mergeCell ref="A56:B62"/>
    <mergeCell ref="M18:M24"/>
    <mergeCell ref="A31:M31"/>
    <mergeCell ref="C35:L35"/>
    <mergeCell ref="B34:B40"/>
    <mergeCell ref="A34:A40"/>
    <mergeCell ref="A25:M25"/>
    <mergeCell ref="C19:L19"/>
    <mergeCell ref="B49:B55"/>
    <mergeCell ref="B41:B47"/>
    <mergeCell ref="A79:M79"/>
    <mergeCell ref="C57:L57"/>
    <mergeCell ref="A72:B78"/>
    <mergeCell ref="C71:M71"/>
    <mergeCell ref="C64:L64"/>
    <mergeCell ref="A49:A55"/>
    <mergeCell ref="M63:M70"/>
    <mergeCell ref="C42:L42"/>
    <mergeCell ref="A71:B71"/>
    <mergeCell ref="A30:M30"/>
    <mergeCell ref="M72:M78"/>
    <mergeCell ref="A63:B70"/>
    <mergeCell ref="A32:M32"/>
    <mergeCell ref="A33:M33"/>
    <mergeCell ref="M41:M47"/>
    <mergeCell ref="C73:L73"/>
    <mergeCell ref="A48:M48"/>
    <mergeCell ref="C50:L50"/>
  </mergeCells>
  <printOptions horizontalCentered="1"/>
  <pageMargins left="0.7086614173228347" right="0.7086614173228347" top="0.5511811023622047" bottom="0.5511811023622047" header="0" footer="0"/>
  <pageSetup horizontalDpi="600" verticalDpi="600" orientation="landscape" paperSize="9" scale="70" r:id="rId1"/>
  <rowBreaks count="1" manualBreakCount="1">
    <brk id="5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Work</cp:lastModifiedBy>
  <cp:lastPrinted>2020-04-16T07:47:46Z</cp:lastPrinted>
  <dcterms:created xsi:type="dcterms:W3CDTF">2015-02-06T09:10:50Z</dcterms:created>
  <dcterms:modified xsi:type="dcterms:W3CDTF">2020-04-16T07:47:48Z</dcterms:modified>
  <cp:category/>
  <cp:version/>
  <cp:contentType/>
  <cp:contentStatus/>
</cp:coreProperties>
</file>