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22995" windowHeight="8955"/>
  </bookViews>
  <sheets>
    <sheet name="Финансирование " sheetId="1" r:id="rId1"/>
    <sheet name="Показатели" sheetId="2" r:id="rId2"/>
  </sheets>
  <definedNames>
    <definedName name="_xlnm._FilterDatabase" localSheetId="0" hidden="1">'Финансирование '!$C$2:$C$144</definedName>
    <definedName name="BossProviderVariable?_82e37b92_8454_493a_a09e_e1f9ab66b426" hidden="1">"25_01_2006"</definedName>
    <definedName name="_xlnm.Print_Titles" localSheetId="0">'Финансирование '!$13:$16</definedName>
    <definedName name="_xlnm.Print_Area" localSheetId="0">'Финансирование '!$A$1:$N$121</definedName>
  </definedNames>
  <calcPr calcId="124519" iterate="1"/>
</workbook>
</file>

<file path=xl/calcChain.xml><?xml version="1.0" encoding="utf-8"?>
<calcChain xmlns="http://schemas.openxmlformats.org/spreadsheetml/2006/main">
  <c r="J80" i="1"/>
  <c r="K90"/>
  <c r="K88"/>
  <c r="J88"/>
  <c r="J90"/>
  <c r="J86" s="1"/>
  <c r="K86" s="1"/>
  <c r="K82"/>
  <c r="K84"/>
  <c r="K93"/>
  <c r="K97"/>
  <c r="J109"/>
  <c r="J107"/>
  <c r="K107" s="1"/>
  <c r="J93"/>
  <c r="J97"/>
  <c r="J103"/>
  <c r="K103" s="1"/>
  <c r="J19"/>
  <c r="K19" s="1"/>
  <c r="J41"/>
  <c r="K45"/>
  <c r="K43"/>
  <c r="J73"/>
  <c r="J77"/>
  <c r="J67"/>
  <c r="K67" s="1"/>
  <c r="K77"/>
  <c r="K73"/>
  <c r="K71"/>
  <c r="J60"/>
  <c r="K60"/>
  <c r="K64"/>
  <c r="J64"/>
  <c r="K54"/>
  <c r="J54"/>
  <c r="K58"/>
  <c r="H41"/>
  <c r="I43"/>
  <c r="I31"/>
  <c r="I19"/>
  <c r="H31"/>
  <c r="H19"/>
  <c r="D19"/>
  <c r="D31"/>
  <c r="I45"/>
  <c r="I107"/>
  <c r="H107"/>
  <c r="H109"/>
  <c r="H105"/>
  <c r="H99"/>
  <c r="H103"/>
  <c r="H93"/>
  <c r="H97"/>
  <c r="I82"/>
  <c r="H80"/>
  <c r="H86"/>
  <c r="H88"/>
  <c r="I88" s="1"/>
  <c r="D88"/>
  <c r="I84"/>
  <c r="H90"/>
  <c r="H67"/>
  <c r="H73"/>
  <c r="H77"/>
  <c r="I71"/>
  <c r="H21"/>
  <c r="H60"/>
  <c r="H64"/>
  <c r="H54"/>
  <c r="I58"/>
  <c r="F109"/>
  <c r="F103"/>
  <c r="F33"/>
  <c r="F21"/>
  <c r="F97"/>
  <c r="F90"/>
  <c r="D90"/>
  <c r="F64"/>
  <c r="D64"/>
  <c r="I64" s="1"/>
  <c r="J99" l="1"/>
  <c r="K99" s="1"/>
  <c r="J21"/>
  <c r="J33" s="1"/>
  <c r="J105"/>
  <c r="J31"/>
  <c r="D109"/>
  <c r="I90"/>
  <c r="K31"/>
  <c r="D97"/>
  <c r="I97" s="1"/>
  <c r="H17"/>
  <c r="H33"/>
  <c r="F105"/>
  <c r="F99"/>
  <c r="F93"/>
  <c r="E99"/>
  <c r="E93"/>
  <c r="D93"/>
  <c r="I93" s="1"/>
  <c r="J29" l="1"/>
  <c r="J17"/>
  <c r="D105"/>
  <c r="I109"/>
  <c r="K109"/>
  <c r="G109"/>
  <c r="G105"/>
  <c r="G97"/>
  <c r="H29"/>
  <c r="G93"/>
  <c r="K105" l="1"/>
  <c r="I105"/>
  <c r="E47"/>
  <c r="G84"/>
  <c r="F80"/>
  <c r="D80"/>
  <c r="E73"/>
  <c r="D77"/>
  <c r="E67"/>
  <c r="D67"/>
  <c r="I67" s="1"/>
  <c r="F67"/>
  <c r="F60"/>
  <c r="F54"/>
  <c r="G58"/>
  <c r="E60"/>
  <c r="D60"/>
  <c r="I60" s="1"/>
  <c r="E54"/>
  <c r="D54"/>
  <c r="I54" s="1"/>
  <c r="K80" l="1"/>
  <c r="I80"/>
  <c r="D73"/>
  <c r="I73" s="1"/>
  <c r="D103"/>
  <c r="I77"/>
  <c r="D21"/>
  <c r="K21" s="1"/>
  <c r="D86"/>
  <c r="D47"/>
  <c r="G80"/>
  <c r="D41"/>
  <c r="G67"/>
  <c r="F77"/>
  <c r="G90"/>
  <c r="G71"/>
  <c r="G54"/>
  <c r="F86"/>
  <c r="G60"/>
  <c r="G64"/>
  <c r="I41" l="1"/>
  <c r="K41"/>
  <c r="I86"/>
  <c r="I103"/>
  <c r="G103"/>
  <c r="D99"/>
  <c r="D33"/>
  <c r="K33" s="1"/>
  <c r="I21"/>
  <c r="D17"/>
  <c r="G86"/>
  <c r="G45"/>
  <c r="F41"/>
  <c r="G41" s="1"/>
  <c r="G77"/>
  <c r="F73"/>
  <c r="G73" s="1"/>
  <c r="I17" l="1"/>
  <c r="K17"/>
  <c r="I99"/>
  <c r="G99"/>
  <c r="G33"/>
  <c r="I33"/>
  <c r="D29"/>
  <c r="F29"/>
  <c r="I29" l="1"/>
  <c r="K29"/>
  <c r="G29"/>
  <c r="F17"/>
  <c r="G17" s="1"/>
  <c r="G21"/>
</calcChain>
</file>

<file path=xl/sharedStrings.xml><?xml version="1.0" encoding="utf-8"?>
<sst xmlns="http://schemas.openxmlformats.org/spreadsheetml/2006/main" count="221" uniqueCount="71">
  <si>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</si>
  <si>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</si>
  <si>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</si>
  <si>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</si>
  <si>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</si>
  <si>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</si>
  <si>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</si>
  <si>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</si>
  <si>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</si>
  <si>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</si>
  <si>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</si>
  <si>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</si>
  <si>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</si>
  <si>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</si>
  <si>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</si>
  <si>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</si>
  <si>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</si>
  <si>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</si>
  <si>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</si>
  <si>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</si>
  <si>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</si>
  <si>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</si>
  <si>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</si>
  <si>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Итого по подпрограмме 1</t>
  </si>
  <si>
    <t>2.1.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</si>
  <si>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</si>
  <si>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</si>
  <si>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</si>
  <si>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</si>
  <si>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</si>
  <si>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</si>
  <si>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</si>
  <si>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</si>
  <si>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</si>
  <si>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</si>
  <si>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</si>
  <si>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</si>
  <si>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r>
      <t xml:space="preserve">план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*</t>
    </r>
  </si>
  <si>
    <r>
      <t>на 01.04.20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</si>
  <si>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01.07.20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</si>
  <si>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01.10.20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</si>
  <si>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r>
      <t>на 31.12.20</t>
    </r>
    <r>
      <rPr>
        <u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 г.</t>
    </r>
  </si>
  <si>
    <t>3.1.</t>
  </si>
  <si>
    <t>Итого по подпрограмме 3</t>
  </si>
  <si>
    <t>Отдел финансов администрации поселения___________________ Т.Т. Черных</t>
  </si>
  <si>
    <r>
      <t>за 202</t>
    </r>
    <r>
      <rPr>
        <u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год (факт)</t>
    </r>
  </si>
  <si>
    <t>Примечание (причины недостижения/перевыполнения показателя)</t>
  </si>
  <si>
    <r>
      <t xml:space="preserve">Значение показателя на </t>
    </r>
    <r>
      <rPr>
        <u/>
        <sz val="12"/>
        <rFont val="Times New Roman"/>
        <family val="1"/>
        <charset val="204"/>
      </rPr>
      <t>2022</t>
    </r>
    <r>
      <rPr>
        <sz val="12"/>
        <rFont val="Times New Roman"/>
        <family val="1"/>
        <charset val="204"/>
      </rPr>
      <t xml:space="preserve"> год (план)</t>
    </r>
  </si>
  <si>
    <r>
      <t>«Культурное пространство</t>
    </r>
    <r>
      <rPr>
        <b/>
        <sz val="14"/>
        <color theme="1"/>
        <rFont val="Times New Roman"/>
        <family val="1"/>
        <charset val="204"/>
      </rPr>
      <t>»</t>
    </r>
  </si>
  <si>
    <t>Подпрограмма 1: "Обеспечение свободы творчества и прав граждан на участие в культурной жизни"</t>
  </si>
  <si>
    <t>Обеспечение проведения культурно-массовых мероприятий поселения</t>
  </si>
  <si>
    <t>Подпрограмма 2: "Создание условий для организации досуга жителей поселения"</t>
  </si>
  <si>
    <t>Комплексное обеспечение культурно-досуговых потребностей жителей поселения</t>
  </si>
  <si>
    <t>Подпрограмма 3: "Обеспечение прав граждан на доступ к культурным ценностям"</t>
  </si>
  <si>
    <t>Организация музейного обслуживания населения с учетом интересов и потребностей различных социально-возрастных и образовательных групп</t>
  </si>
  <si>
    <t xml:space="preserve">Ответственный исполнитель (отдел организации деятельности администрации)
</t>
  </si>
  <si>
    <t>Соисполнитель (МКУ "Сельский дом культуры с. Варьеган")</t>
  </si>
  <si>
    <t>Соисполнитель (МКУ "Этнографический парк-музей с. Варьеган")</t>
  </si>
  <si>
    <t>Руководитель  структурного подразделения администрации поселения __________________________ З.Р. Сафина</t>
  </si>
  <si>
    <t>Исполнитель: Сафина Зухра Рифкатовна, начальник отдела организации деятельности администрации, тел.: 8 (34668) 51031</t>
  </si>
  <si>
    <t>Отдел экономики администрации поселения__________________ Л.Г. Мальцева</t>
  </si>
  <si>
    <t>Оплата труда и начисления на оплату труда выплачиваются в установленные сроки ежемесячно 10 числа следующего за отчетным месяцем. Оплата коммунальных услуг и оплата услуг по содержанию имущества по факту предоставления платежных документов, а именно по окончании текущего месяца.</t>
  </si>
  <si>
    <r>
      <t xml:space="preserve">Ответственный исполнитель/соисполнитель: </t>
    </r>
    <r>
      <rPr>
        <u/>
        <sz val="12"/>
        <color theme="1"/>
        <rFont val="Times New Roman"/>
        <family val="1"/>
        <charset val="204"/>
      </rPr>
      <t>Отдел организации деятельности администрации / МКУ "СДК с. Варьеган", МКУ "ЭПМ с. Варьеган", МКУ "УОДОМС"</t>
    </r>
  </si>
  <si>
    <t>Количество культурно-массовых мероприятий городского поселения, мероприятий/год</t>
  </si>
  <si>
    <t>Среднее число посетителей культурно-досугового мероприятия − не менее 30 человек</t>
  </si>
  <si>
    <t>Увеличение количества экскурсий до 280 единиц в год</t>
  </si>
  <si>
    <t>Увеличение количества музейных экспонатов основного фонда к концу планового периода – до 850 единиц хранения</t>
  </si>
  <si>
    <t>Процент музейных предметов и музейных коллекций, отраженных в электронных каталогах в общем объеме музейных фондов и музейных коллекций, с 80 до 100 %</t>
  </si>
  <si>
    <t>Руководитель структурного подразделения администрации поселения: ________________З.Р. Сафина</t>
  </si>
  <si>
    <t>на «30» сентября 2022 года</t>
  </si>
  <si>
    <r>
      <t>Реквизиты нормативного правового акта, которым  утверждена программа: постановление администрации городского поселения Новоаганск от 24.11.2021 № 422 "Об утверждении муниципальной программы "Культурное пространств""о (</t>
    </r>
    <r>
      <rPr>
        <sz val="12"/>
        <rFont val="Times New Roman"/>
        <family val="1"/>
        <charset val="204"/>
      </rPr>
      <t>в редакции от 25.03.2022 № 70, от 17.05.2022 № 123, от 23.05.2022 № 127, от 02.08.2022 № 195, от 30.09.2022 № 247)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</si>
</sst>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_ ;\-#,##0.0\ "/>
    <numFmt numFmtId="169" formatCode="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" fillId="0" borderId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166" fontId="6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Border="1" applyAlignment="1">
      <alignment vertical="top" wrapText="1"/>
    </xf>
    <xf numFmtId="166" fontId="11" fillId="0" borderId="3" xfId="1" applyNumberFormat="1" applyFont="1" applyFill="1" applyBorder="1" applyAlignment="1" applyProtection="1">
      <alignment horizontal="right" vertical="top" wrapText="1"/>
    </xf>
    <xf numFmtId="10" fontId="11" fillId="0" borderId="3" xfId="1" applyNumberFormat="1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0" fontId="6" fillId="0" borderId="3" xfId="1" applyNumberFormat="1" applyFont="1" applyFill="1" applyBorder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12" fillId="0" borderId="0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right" vertical="center"/>
    </xf>
    <xf numFmtId="164" fontId="6" fillId="0" borderId="0" xfId="1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vertical="top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justify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 applyProtection="1">
      <alignment vertical="center"/>
    </xf>
    <xf numFmtId="0" fontId="12" fillId="0" borderId="3" xfId="0" applyFont="1" applyFill="1" applyBorder="1" applyAlignment="1">
      <alignment wrapText="1"/>
    </xf>
    <xf numFmtId="9" fontId="11" fillId="0" borderId="3" xfId="1" applyNumberFormat="1" applyFont="1" applyFill="1" applyBorder="1" applyAlignment="1" applyProtection="1">
      <alignment horizontal="right" vertical="top" wrapText="1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167" fontId="6" fillId="0" borderId="3" xfId="1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/>
    </xf>
    <xf numFmtId="1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13" fillId="0" borderId="3" xfId="0" applyFont="1" applyBorder="1" applyAlignment="1">
      <alignment vertical="top" wrapText="1"/>
    </xf>
    <xf numFmtId="9" fontId="6" fillId="0" borderId="3" xfId="1" applyNumberFormat="1" applyFont="1" applyFill="1" applyBorder="1" applyAlignment="1" applyProtection="1">
      <alignment horizontal="right" vertical="top" wrapText="1"/>
    </xf>
    <xf numFmtId="166" fontId="14" fillId="0" borderId="3" xfId="1" applyNumberFormat="1" applyFont="1" applyFill="1" applyBorder="1" applyAlignment="1" applyProtection="1">
      <alignment horizontal="right" vertical="top" wrapText="1"/>
    </xf>
    <xf numFmtId="0" fontId="9" fillId="0" borderId="3" xfId="0" applyFont="1" applyBorder="1" applyAlignment="1">
      <alignment horizontal="center" vertical="top"/>
    </xf>
    <xf numFmtId="168" fontId="6" fillId="0" borderId="3" xfId="1" applyNumberFormat="1" applyFont="1" applyFill="1" applyBorder="1" applyAlignment="1" applyProtection="1">
      <alignment horizontal="right" vertical="top" wrapText="1"/>
    </xf>
    <xf numFmtId="0" fontId="6" fillId="0" borderId="3" xfId="0" applyFont="1" applyFill="1" applyBorder="1" applyAlignment="1" applyProtection="1">
      <alignment horizontal="center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12" fillId="0" borderId="3" xfId="0" applyFont="1" applyBorder="1" applyAlignment="1">
      <alignment vertical="justify"/>
    </xf>
    <xf numFmtId="0" fontId="24" fillId="0" borderId="3" xfId="0" applyFont="1" applyBorder="1" applyAlignment="1">
      <alignment vertical="justify"/>
    </xf>
    <xf numFmtId="0" fontId="12" fillId="0" borderId="3" xfId="0" applyFont="1" applyBorder="1" applyAlignment="1">
      <alignment vertical="justify" wrapText="1"/>
    </xf>
    <xf numFmtId="0" fontId="12" fillId="0" borderId="3" xfId="0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center" vertical="center" wrapText="1"/>
    </xf>
    <xf numFmtId="168" fontId="11" fillId="0" borderId="3" xfId="1" applyNumberFormat="1" applyFont="1" applyFill="1" applyBorder="1" applyAlignment="1" applyProtection="1">
      <alignment horizontal="right" vertical="top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 applyProtection="1">
      <alignment horizontal="right" vertical="top" wrapText="1"/>
    </xf>
    <xf numFmtId="166" fontId="3" fillId="0" borderId="0" xfId="0" applyNumberFormat="1" applyFont="1" applyFill="1" applyBorder="1" applyAlignment="1" applyProtection="1">
      <alignment vertical="center"/>
    </xf>
    <xf numFmtId="168" fontId="6" fillId="0" borderId="3" xfId="1" applyNumberFormat="1" applyFont="1" applyBorder="1" applyAlignment="1">
      <alignment horizontal="center" vertical="center" wrapText="1"/>
    </xf>
    <xf numFmtId="166" fontId="11" fillId="0" borderId="0" xfId="1" applyNumberFormat="1" applyFont="1" applyFill="1" applyBorder="1" applyAlignment="1" applyProtection="1">
      <alignment horizontal="right" vertical="top" wrapText="1"/>
    </xf>
    <xf numFmtId="166" fontId="6" fillId="0" borderId="0" xfId="1" applyNumberFormat="1" applyFont="1" applyFill="1" applyBorder="1" applyAlignment="1" applyProtection="1">
      <alignment horizontal="right" vertical="top" wrapText="1"/>
    </xf>
    <xf numFmtId="168" fontId="6" fillId="0" borderId="0" xfId="1" applyNumberFormat="1" applyFont="1" applyFill="1" applyBorder="1" applyAlignment="1" applyProtection="1">
      <alignment horizontal="right" vertical="top" wrapText="1"/>
    </xf>
    <xf numFmtId="16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wrapText="1"/>
    </xf>
    <xf numFmtId="0" fontId="19" fillId="0" borderId="0" xfId="0" applyFont="1" applyAlignment="1">
      <alignment horizontal="left" wrapText="1"/>
    </xf>
    <xf numFmtId="0" fontId="6" fillId="0" borderId="3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4" fillId="0" borderId="0" xfId="0" applyFont="1" applyFill="1" applyAlignment="1" applyProtection="1">
      <alignment vertical="center"/>
    </xf>
    <xf numFmtId="0" fontId="19" fillId="0" borderId="0" xfId="0" applyFont="1" applyAlignment="1"/>
    <xf numFmtId="164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center" vertical="top"/>
    </xf>
    <xf numFmtId="49" fontId="6" fillId="0" borderId="3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center" vertical="top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64" fontId="11" fillId="0" borderId="3" xfId="0" applyNumberFormat="1" applyFont="1" applyFill="1" applyBorder="1" applyAlignment="1" applyProtection="1">
      <alignment horizontal="left" vertical="top"/>
    </xf>
    <xf numFmtId="164" fontId="11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Font="1" applyFill="1" applyBorder="1" applyAlignment="1" applyProtection="1">
      <alignment horizontal="left" vertical="top" wrapText="1"/>
    </xf>
    <xf numFmtId="0" fontId="0" fillId="0" borderId="3" xfId="0" applyBorder="1"/>
    <xf numFmtId="0" fontId="5" fillId="0" borderId="0" xfId="0" applyFont="1" applyFill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horizontal="center" vertical="center" wrapText="1"/>
    </xf>
    <xf numFmtId="10" fontId="6" fillId="0" borderId="3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13" xfId="2"/>
    <cellStyle name="Обычный 2" xfId="3"/>
    <cellStyle name="Обычный 2 2" xfId="4"/>
    <cellStyle name="Обычный 9" xfId="5"/>
    <cellStyle name="Финансовый" xfId="1" builtinId="3"/>
    <cellStyle name="Финансовый 1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44"/>
  <sheetViews>
    <sheetView tabSelected="1" zoomScaleSheetLayoutView="100" workbookViewId="0">
      <selection activeCell="O44" sqref="O44"/>
    </sheetView>
  </sheetViews>
  <sheetFormatPr defaultColWidth="9.140625" defaultRowHeight="12.75"/>
  <cols>
    <col min="1" max="1" width="8" style="1" customWidth="1"/>
    <col min="2" max="2" width="29.42578125" style="1" customWidth="1"/>
    <col min="3" max="3" width="24.28515625" style="2" customWidth="1"/>
    <col min="4" max="4" width="18.7109375" style="3" customWidth="1"/>
    <col min="5" max="5" width="8.5703125" style="3" customWidth="1"/>
    <col min="6" max="6" width="11" style="1" customWidth="1"/>
    <col min="7" max="7" width="9.7109375" style="1" customWidth="1"/>
    <col min="8" max="8" width="11" style="1" customWidth="1"/>
    <col min="9" max="9" width="10.42578125" style="1" customWidth="1"/>
    <col min="10" max="10" width="11.140625" style="1" customWidth="1"/>
    <col min="11" max="11" width="10" style="1" customWidth="1"/>
    <col min="12" max="12" width="13" style="1" customWidth="1"/>
    <col min="13" max="13" width="7" style="1" customWidth="1"/>
    <col min="14" max="14" width="34.140625" style="4" customWidth="1"/>
    <col min="15" max="16" width="9.140625" style="4"/>
    <col min="17" max="17" width="27.7109375" style="4" customWidth="1"/>
    <col min="18" max="16384" width="9.140625" style="4"/>
  </cols>
  <sheetData>
    <row r="1" spans="1:14" ht="18.75">
      <c r="N1" s="5"/>
    </row>
    <row r="2" spans="1:14" s="6" customFormat="1" ht="24" customHeight="1">
      <c r="A2" s="116" t="s">
        <v>29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s="7" customFormat="1" ht="17.25" customHeight="1">
      <c r="A3" s="119" t="s">
        <v>48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7" customFormat="1" ht="17.25" customHeight="1">
      <c r="A4" s="125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s="7" customFormat="1" ht="17.25" customHeight="1">
      <c r="F5" s="35"/>
    </row>
    <row r="6" spans="1:14" s="8" customFormat="1" ht="19.5" customHeight="1">
      <c r="A6" s="121" t="s">
        <v>69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s="8" customFormat="1" ht="13.5" customHeight="1">
      <c r="A7" s="125" t="s">
        <v>32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</row>
    <row r="8" spans="1:14" s="8" customFormat="1" ht="13.5" customHeight="1">
      <c r="A8" s="33"/>
      <c r="B8" s="34"/>
      <c r="C8" s="34"/>
      <c r="D8" s="34"/>
      <c r="E8" s="34"/>
      <c r="F8" s="35"/>
      <c r="G8" s="34"/>
      <c r="H8" s="34"/>
      <c r="I8" s="34"/>
      <c r="J8" s="34"/>
      <c r="K8" s="34"/>
      <c r="L8" s="34"/>
      <c r="M8" s="34"/>
      <c r="N8" s="32"/>
    </row>
    <row r="9" spans="1:14" s="70" customFormat="1" ht="33" customHeight="1">
      <c r="A9" s="123" t="s">
        <v>70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s="8" customFormat="1" ht="13.5" customHeight="1">
      <c r="A10" s="36"/>
      <c r="B10" s="38"/>
      <c r="C10" s="38"/>
      <c r="D10" s="38"/>
      <c r="E10" s="38"/>
      <c r="F10" s="39"/>
      <c r="G10" s="38"/>
      <c r="H10" s="38"/>
      <c r="I10" s="38"/>
      <c r="J10" s="38"/>
      <c r="K10" s="38"/>
      <c r="L10" s="38"/>
      <c r="M10" s="38"/>
      <c r="N10" s="32"/>
    </row>
    <row r="11" spans="1:14" s="6" customFormat="1" ht="19.5" customHeight="1">
      <c r="A11" s="123" t="s">
        <v>62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</row>
    <row r="12" spans="1:14">
      <c r="A12" s="36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37" t="s">
        <v>0</v>
      </c>
    </row>
    <row r="13" spans="1:14" ht="15" customHeight="1">
      <c r="A13" s="110" t="s">
        <v>1</v>
      </c>
      <c r="B13" s="110" t="s">
        <v>2</v>
      </c>
      <c r="C13" s="110" t="s">
        <v>3</v>
      </c>
      <c r="D13" s="110" t="s">
        <v>4</v>
      </c>
      <c r="E13" s="110"/>
      <c r="F13" s="109" t="s">
        <v>33</v>
      </c>
      <c r="G13" s="109"/>
      <c r="H13" s="109"/>
      <c r="I13" s="109"/>
      <c r="J13" s="109"/>
      <c r="K13" s="109"/>
      <c r="L13" s="109"/>
      <c r="M13" s="109"/>
      <c r="N13" s="117" t="s">
        <v>5</v>
      </c>
    </row>
    <row r="14" spans="1:14" ht="28.5" customHeight="1">
      <c r="A14" s="110"/>
      <c r="B14" s="110"/>
      <c r="C14" s="110"/>
      <c r="D14" s="110" t="s">
        <v>37</v>
      </c>
      <c r="E14" s="118" t="s">
        <v>6</v>
      </c>
      <c r="F14" s="109" t="s">
        <v>38</v>
      </c>
      <c r="G14" s="109"/>
      <c r="H14" s="109" t="s">
        <v>39</v>
      </c>
      <c r="I14" s="109"/>
      <c r="J14" s="109" t="s">
        <v>40</v>
      </c>
      <c r="K14" s="109"/>
      <c r="L14" s="109" t="s">
        <v>41</v>
      </c>
      <c r="M14" s="109"/>
      <c r="N14" s="117"/>
    </row>
    <row r="15" spans="1:14" ht="40.9" customHeight="1">
      <c r="A15" s="110"/>
      <c r="B15" s="110"/>
      <c r="C15" s="110"/>
      <c r="D15" s="110"/>
      <c r="E15" s="118"/>
      <c r="F15" s="9" t="s">
        <v>8</v>
      </c>
      <c r="G15" s="73" t="s">
        <v>6</v>
      </c>
      <c r="H15" s="9" t="s">
        <v>8</v>
      </c>
      <c r="I15" s="73" t="s">
        <v>6</v>
      </c>
      <c r="J15" s="9" t="s">
        <v>8</v>
      </c>
      <c r="K15" s="73" t="s">
        <v>6</v>
      </c>
      <c r="L15" s="9" t="s">
        <v>8</v>
      </c>
      <c r="M15" s="73" t="s">
        <v>6</v>
      </c>
      <c r="N15" s="117"/>
    </row>
    <row r="16" spans="1:14" s="10" customFormat="1" ht="15.75">
      <c r="A16" s="74">
        <v>1</v>
      </c>
      <c r="B16" s="74">
        <v>2</v>
      </c>
      <c r="C16" s="74">
        <v>4</v>
      </c>
      <c r="D16" s="74">
        <v>5</v>
      </c>
      <c r="E16" s="75">
        <v>7</v>
      </c>
      <c r="F16" s="74">
        <v>9</v>
      </c>
      <c r="G16" s="75">
        <v>10</v>
      </c>
      <c r="H16" s="74">
        <v>12</v>
      </c>
      <c r="I16" s="75">
        <v>13</v>
      </c>
      <c r="J16" s="74">
        <v>15</v>
      </c>
      <c r="K16" s="75">
        <v>16</v>
      </c>
      <c r="L16" s="74">
        <v>18</v>
      </c>
      <c r="M16" s="75">
        <v>19</v>
      </c>
      <c r="N16" s="76">
        <v>44</v>
      </c>
    </row>
    <row r="17" spans="1:14" ht="19.5" customHeight="1">
      <c r="A17" s="126" t="s">
        <v>9</v>
      </c>
      <c r="B17" s="126"/>
      <c r="C17" s="83" t="s">
        <v>10</v>
      </c>
      <c r="D17" s="13">
        <f>SUM(D18:D22)</f>
        <v>20913.400000000001</v>
      </c>
      <c r="E17" s="61">
        <v>1</v>
      </c>
      <c r="F17" s="13">
        <f>SUM(F18:F22)</f>
        <v>4082.2</v>
      </c>
      <c r="G17" s="14">
        <f>F17/D17</f>
        <v>0.19519542494285957</v>
      </c>
      <c r="H17" s="13">
        <f>SUM(H18:H22)</f>
        <v>8913.1999999999989</v>
      </c>
      <c r="I17" s="14">
        <f>H17/D17</f>
        <v>0.42619564489752976</v>
      </c>
      <c r="J17" s="13">
        <f>SUM(J18:J22)</f>
        <v>13061.9</v>
      </c>
      <c r="K17" s="14">
        <f>J17/D17</f>
        <v>0.6245708493119243</v>
      </c>
      <c r="L17" s="13"/>
      <c r="M17" s="14"/>
      <c r="N17" s="101"/>
    </row>
    <row r="18" spans="1:14" ht="18" customHeight="1">
      <c r="A18" s="126"/>
      <c r="B18" s="126"/>
      <c r="C18" s="12" t="s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07"/>
    </row>
    <row r="19" spans="1:14" ht="33.6" customHeight="1">
      <c r="A19" s="126"/>
      <c r="B19" s="126"/>
      <c r="C19" s="12" t="s">
        <v>12</v>
      </c>
      <c r="D19" s="11">
        <f>D62+D75+D88</f>
        <v>125</v>
      </c>
      <c r="E19" s="78">
        <v>1</v>
      </c>
      <c r="F19" s="11"/>
      <c r="G19" s="17"/>
      <c r="H19" s="92">
        <f>H62+H75+H88</f>
        <v>0</v>
      </c>
      <c r="I19" s="17">
        <f>H19/D19</f>
        <v>0</v>
      </c>
      <c r="J19" s="81">
        <f>J62+J75+J88</f>
        <v>125</v>
      </c>
      <c r="K19" s="17">
        <f>J19/D19</f>
        <v>1</v>
      </c>
      <c r="L19" s="11"/>
      <c r="M19" s="17"/>
      <c r="N19" s="107"/>
    </row>
    <row r="20" spans="1:14" ht="46.5" customHeight="1">
      <c r="A20" s="126"/>
      <c r="B20" s="126"/>
      <c r="C20" s="12" t="s">
        <v>30</v>
      </c>
      <c r="D20" s="11"/>
      <c r="E20" s="17"/>
      <c r="F20" s="11"/>
      <c r="G20" s="17"/>
      <c r="H20" s="11"/>
      <c r="I20" s="17"/>
      <c r="J20" s="11"/>
      <c r="K20" s="17"/>
      <c r="L20" s="11"/>
      <c r="M20" s="17"/>
      <c r="N20" s="107"/>
    </row>
    <row r="21" spans="1:14" ht="18" customHeight="1">
      <c r="A21" s="126"/>
      <c r="B21" s="126"/>
      <c r="C21" s="77" t="s">
        <v>13</v>
      </c>
      <c r="D21" s="11">
        <f>D64+D77+D90</f>
        <v>20788.400000000001</v>
      </c>
      <c r="E21" s="78">
        <v>1</v>
      </c>
      <c r="F21" s="11">
        <f>F64+F77+F90</f>
        <v>4082.2</v>
      </c>
      <c r="G21" s="17">
        <f>F21/D21</f>
        <v>0.19636912893729194</v>
      </c>
      <c r="H21" s="11">
        <f>H64+H77+H90</f>
        <v>8913.1999999999989</v>
      </c>
      <c r="I21" s="17">
        <f>H21/D21</f>
        <v>0.42875834600065416</v>
      </c>
      <c r="J21" s="11">
        <f>J64+J77+J90</f>
        <v>12936.9</v>
      </c>
      <c r="K21" s="17">
        <f>J21/D21</f>
        <v>0.62231340555309689</v>
      </c>
      <c r="L21" s="11"/>
      <c r="M21" s="17"/>
      <c r="N21" s="107"/>
    </row>
    <row r="22" spans="1:14" ht="30.75" customHeight="1">
      <c r="A22" s="126"/>
      <c r="B22" s="126"/>
      <c r="C22" s="40" t="s">
        <v>14</v>
      </c>
      <c r="D22" s="11"/>
      <c r="E22" s="17"/>
      <c r="F22" s="11"/>
      <c r="G22" s="17"/>
      <c r="H22" s="11"/>
      <c r="I22" s="17"/>
      <c r="J22" s="11"/>
      <c r="K22" s="17"/>
      <c r="L22" s="11"/>
      <c r="M22" s="17"/>
      <c r="N22" s="107"/>
    </row>
    <row r="23" spans="1:14" ht="18" customHeight="1">
      <c r="A23" s="101" t="s">
        <v>15</v>
      </c>
      <c r="B23" s="101"/>
      <c r="C23" s="21" t="s">
        <v>16</v>
      </c>
      <c r="D23" s="13"/>
      <c r="E23" s="14"/>
      <c r="F23" s="13"/>
      <c r="G23" s="14"/>
      <c r="H23" s="13"/>
      <c r="I23" s="14"/>
      <c r="J23" s="13"/>
      <c r="K23" s="14"/>
      <c r="L23" s="13"/>
      <c r="M23" s="14"/>
      <c r="N23" s="82"/>
    </row>
    <row r="24" spans="1:14" ht="18" customHeight="1">
      <c r="A24" s="101"/>
      <c r="B24" s="101"/>
      <c r="C24" s="15" t="s">
        <v>11</v>
      </c>
      <c r="D24" s="79"/>
      <c r="E24" s="11"/>
      <c r="F24" s="11"/>
      <c r="G24" s="11"/>
      <c r="H24" s="11"/>
      <c r="I24" s="11"/>
      <c r="J24" s="11"/>
      <c r="K24" s="11"/>
      <c r="L24" s="11"/>
      <c r="M24" s="11"/>
      <c r="N24" s="82"/>
    </row>
    <row r="25" spans="1:14" ht="30.75" customHeight="1">
      <c r="A25" s="101"/>
      <c r="B25" s="101"/>
      <c r="C25" s="15" t="s">
        <v>12</v>
      </c>
      <c r="D25" s="11"/>
      <c r="E25" s="17"/>
      <c r="F25" s="11"/>
      <c r="G25" s="17"/>
      <c r="H25" s="11"/>
      <c r="I25" s="17"/>
      <c r="J25" s="11"/>
      <c r="K25" s="17"/>
      <c r="L25" s="11"/>
      <c r="M25" s="17"/>
      <c r="N25" s="82"/>
    </row>
    <row r="26" spans="1:14" ht="48" customHeight="1">
      <c r="A26" s="101"/>
      <c r="B26" s="101"/>
      <c r="C26" s="12" t="s">
        <v>30</v>
      </c>
      <c r="D26" s="11"/>
      <c r="E26" s="17"/>
      <c r="F26" s="11"/>
      <c r="G26" s="17"/>
      <c r="H26" s="11"/>
      <c r="I26" s="17"/>
      <c r="J26" s="11"/>
      <c r="K26" s="17"/>
      <c r="L26" s="11"/>
      <c r="M26" s="17"/>
      <c r="N26" s="82"/>
    </row>
    <row r="27" spans="1:14" ht="18" customHeight="1">
      <c r="A27" s="101"/>
      <c r="B27" s="101"/>
      <c r="C27" s="16" t="s">
        <v>13</v>
      </c>
      <c r="D27" s="11"/>
      <c r="E27" s="17"/>
      <c r="F27" s="11"/>
      <c r="G27" s="17"/>
      <c r="H27" s="11"/>
      <c r="I27" s="17"/>
      <c r="J27" s="11"/>
      <c r="K27" s="17"/>
      <c r="L27" s="11"/>
      <c r="M27" s="17"/>
      <c r="N27" s="82"/>
    </row>
    <row r="28" spans="1:14" ht="30.75" customHeight="1">
      <c r="A28" s="101"/>
      <c r="B28" s="101"/>
      <c r="C28" s="60" t="s">
        <v>14</v>
      </c>
      <c r="D28" s="11"/>
      <c r="E28" s="17"/>
      <c r="F28" s="11"/>
      <c r="G28" s="17"/>
      <c r="H28" s="11"/>
      <c r="I28" s="17"/>
      <c r="J28" s="11"/>
      <c r="K28" s="17"/>
      <c r="L28" s="11"/>
      <c r="M28" s="17"/>
      <c r="N28" s="82"/>
    </row>
    <row r="29" spans="1:14" ht="18" customHeight="1">
      <c r="A29" s="101" t="s">
        <v>17</v>
      </c>
      <c r="B29" s="101"/>
      <c r="C29" s="21" t="s">
        <v>16</v>
      </c>
      <c r="D29" s="13">
        <f>D30+D31+D32+D33+D34</f>
        <v>20913.400000000001</v>
      </c>
      <c r="E29" s="61">
        <v>1</v>
      </c>
      <c r="F29" s="13">
        <f>F30+F31+F32+F33+F34</f>
        <v>4082.2</v>
      </c>
      <c r="G29" s="14">
        <f>F29/D29</f>
        <v>0.19519542494285957</v>
      </c>
      <c r="H29" s="13">
        <f>H30+H31+H32+H33+H34</f>
        <v>8913.1999999999989</v>
      </c>
      <c r="I29" s="14">
        <f>H29/D29</f>
        <v>0.42619564489752976</v>
      </c>
      <c r="J29" s="13">
        <f>J30+J31+J32+J33+J34</f>
        <v>13061.9</v>
      </c>
      <c r="K29" s="14">
        <f>J29/D29</f>
        <v>0.6245708493119243</v>
      </c>
      <c r="L29" s="13"/>
      <c r="M29" s="14"/>
      <c r="N29" s="82"/>
    </row>
    <row r="30" spans="1:14" ht="18" customHeight="1">
      <c r="A30" s="101"/>
      <c r="B30" s="101"/>
      <c r="C30" s="15" t="s">
        <v>11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2"/>
    </row>
    <row r="31" spans="1:14" ht="30.75" customHeight="1">
      <c r="A31" s="101"/>
      <c r="B31" s="101"/>
      <c r="C31" s="15" t="s">
        <v>12</v>
      </c>
      <c r="D31" s="11">
        <f>D19</f>
        <v>125</v>
      </c>
      <c r="E31" s="78">
        <v>1</v>
      </c>
      <c r="F31" s="11"/>
      <c r="G31" s="17"/>
      <c r="H31" s="92">
        <f>H19</f>
        <v>0</v>
      </c>
      <c r="I31" s="17">
        <f>H31/D31</f>
        <v>0</v>
      </c>
      <c r="J31" s="81">
        <f>J19</f>
        <v>125</v>
      </c>
      <c r="K31" s="17">
        <f>J31/D31</f>
        <v>1</v>
      </c>
      <c r="L31" s="11"/>
      <c r="M31" s="17"/>
      <c r="N31" s="82"/>
    </row>
    <row r="32" spans="1:14" ht="48.75" customHeight="1">
      <c r="A32" s="101"/>
      <c r="B32" s="101"/>
      <c r="C32" s="12" t="s">
        <v>30</v>
      </c>
      <c r="D32" s="11"/>
      <c r="E32" s="17"/>
      <c r="F32" s="11"/>
      <c r="G32" s="17"/>
      <c r="H32" s="11"/>
      <c r="I32" s="17"/>
      <c r="J32" s="11"/>
      <c r="K32" s="17"/>
      <c r="L32" s="11"/>
      <c r="M32" s="17"/>
      <c r="N32" s="82"/>
    </row>
    <row r="33" spans="1:38" ht="18" customHeight="1">
      <c r="A33" s="101"/>
      <c r="B33" s="101"/>
      <c r="C33" s="16" t="s">
        <v>13</v>
      </c>
      <c r="D33" s="11">
        <f>D21</f>
        <v>20788.400000000001</v>
      </c>
      <c r="E33" s="78">
        <v>1</v>
      </c>
      <c r="F33" s="11">
        <f>F64+F77+F90</f>
        <v>4082.2</v>
      </c>
      <c r="G33" s="17">
        <f>F33/D33</f>
        <v>0.19636912893729194</v>
      </c>
      <c r="H33" s="11">
        <f>H21</f>
        <v>8913.1999999999989</v>
      </c>
      <c r="I33" s="17">
        <f>H33/D33</f>
        <v>0.42875834600065416</v>
      </c>
      <c r="J33" s="11">
        <f>J21</f>
        <v>12936.9</v>
      </c>
      <c r="K33" s="17">
        <f>J33/D33</f>
        <v>0.62231340555309689</v>
      </c>
      <c r="L33" s="11"/>
      <c r="M33" s="17"/>
      <c r="N33" s="82"/>
    </row>
    <row r="34" spans="1:38" ht="30.75" customHeight="1">
      <c r="A34" s="101"/>
      <c r="B34" s="101"/>
      <c r="C34" s="60" t="s">
        <v>14</v>
      </c>
      <c r="D34" s="11"/>
      <c r="E34" s="17"/>
      <c r="F34" s="11"/>
      <c r="G34" s="17"/>
      <c r="H34" s="11"/>
      <c r="I34" s="17"/>
      <c r="J34" s="11"/>
      <c r="K34" s="17"/>
      <c r="L34" s="11"/>
      <c r="M34" s="17"/>
      <c r="N34" s="82"/>
    </row>
    <row r="35" spans="1:38" ht="18" customHeight="1">
      <c r="A35" s="101" t="s">
        <v>18</v>
      </c>
      <c r="B35" s="101"/>
      <c r="C35" s="21" t="s">
        <v>16</v>
      </c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07"/>
    </row>
    <row r="36" spans="1:38" ht="18" customHeight="1">
      <c r="A36" s="101"/>
      <c r="B36" s="101"/>
      <c r="C36" s="15" t="s">
        <v>11</v>
      </c>
      <c r="D36" s="79"/>
      <c r="E36" s="11"/>
      <c r="F36" s="11"/>
      <c r="G36" s="11"/>
      <c r="H36" s="11"/>
      <c r="I36" s="11"/>
      <c r="J36" s="11"/>
      <c r="K36" s="11"/>
      <c r="L36" s="11"/>
      <c r="M36" s="11"/>
      <c r="N36" s="115"/>
    </row>
    <row r="37" spans="1:38" ht="33.6" customHeight="1">
      <c r="A37" s="101"/>
      <c r="B37" s="101"/>
      <c r="C37" s="15" t="s">
        <v>12</v>
      </c>
      <c r="D37" s="11"/>
      <c r="E37" s="17"/>
      <c r="F37" s="11"/>
      <c r="G37" s="17"/>
      <c r="H37" s="11"/>
      <c r="I37" s="17"/>
      <c r="J37" s="11"/>
      <c r="K37" s="17"/>
      <c r="L37" s="11"/>
      <c r="M37" s="17"/>
      <c r="N37" s="115"/>
    </row>
    <row r="38" spans="1:38" ht="46.5" customHeight="1">
      <c r="A38" s="101"/>
      <c r="B38" s="101"/>
      <c r="C38" s="12" t="s">
        <v>30</v>
      </c>
      <c r="D38" s="11"/>
      <c r="E38" s="17"/>
      <c r="F38" s="11"/>
      <c r="G38" s="17"/>
      <c r="H38" s="11"/>
      <c r="I38" s="17"/>
      <c r="J38" s="11"/>
      <c r="K38" s="17"/>
      <c r="L38" s="11"/>
      <c r="M38" s="17"/>
      <c r="N38" s="115"/>
    </row>
    <row r="39" spans="1:38" ht="18" customHeight="1">
      <c r="A39" s="101"/>
      <c r="B39" s="101"/>
      <c r="C39" s="16" t="s">
        <v>13</v>
      </c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15"/>
    </row>
    <row r="40" spans="1:38" ht="34.9" customHeight="1">
      <c r="A40" s="101"/>
      <c r="B40" s="101"/>
      <c r="C40" s="60" t="s">
        <v>14</v>
      </c>
      <c r="D40" s="11"/>
      <c r="E40" s="17"/>
      <c r="F40" s="11"/>
      <c r="G40" s="17"/>
      <c r="H40" s="11"/>
      <c r="I40" s="17"/>
      <c r="J40" s="11"/>
      <c r="K40" s="17"/>
      <c r="L40" s="11"/>
      <c r="M40" s="17"/>
      <c r="N40" s="115"/>
      <c r="O40" s="93"/>
      <c r="P40" s="93"/>
      <c r="Q40" s="93"/>
    </row>
    <row r="41" spans="1:38" ht="18" customHeight="1">
      <c r="A41" s="101" t="s">
        <v>19</v>
      </c>
      <c r="B41" s="101"/>
      <c r="C41" s="21" t="s">
        <v>16</v>
      </c>
      <c r="D41" s="13">
        <f>D42+D43+D44+D45+D46</f>
        <v>2901.7</v>
      </c>
      <c r="E41" s="61">
        <v>1</v>
      </c>
      <c r="F41" s="13">
        <f>F42+F43+F44+F45+F46</f>
        <v>396.3</v>
      </c>
      <c r="G41" s="14">
        <f>F41/D41</f>
        <v>0.1365751111417445</v>
      </c>
      <c r="H41" s="13">
        <f>H42+H43+H44+H45+H46</f>
        <v>760.2</v>
      </c>
      <c r="I41" s="14">
        <f>H41/D41</f>
        <v>0.26198435399937969</v>
      </c>
      <c r="J41" s="13">
        <f>J42+J43+J44+J45+J46</f>
        <v>1338</v>
      </c>
      <c r="K41" s="14">
        <f>J41/D41</f>
        <v>0.46110900506599584</v>
      </c>
      <c r="L41" s="13"/>
      <c r="M41" s="14"/>
      <c r="N41" s="115"/>
      <c r="O41" s="95"/>
      <c r="P41" s="95"/>
      <c r="Q41" s="95"/>
    </row>
    <row r="42" spans="1:38" ht="18" customHeight="1">
      <c r="A42" s="101"/>
      <c r="B42" s="101"/>
      <c r="C42" s="15" t="s">
        <v>11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5"/>
    </row>
    <row r="43" spans="1:38" ht="31.15" customHeight="1">
      <c r="A43" s="101"/>
      <c r="B43" s="101"/>
      <c r="C43" s="15" t="s">
        <v>12</v>
      </c>
      <c r="D43" s="11">
        <v>125</v>
      </c>
      <c r="E43" s="78">
        <v>1</v>
      </c>
      <c r="F43" s="11"/>
      <c r="G43" s="17"/>
      <c r="H43" s="92">
        <v>0</v>
      </c>
      <c r="I43" s="17">
        <f>H43/D43</f>
        <v>0</v>
      </c>
      <c r="J43" s="11">
        <v>125</v>
      </c>
      <c r="K43" s="17">
        <f>J43/D43</f>
        <v>1</v>
      </c>
      <c r="L43" s="11"/>
      <c r="M43" s="17"/>
      <c r="N43" s="115"/>
      <c r="O43" s="96"/>
    </row>
    <row r="44" spans="1:38" ht="45.75" customHeight="1">
      <c r="A44" s="101"/>
      <c r="B44" s="101"/>
      <c r="C44" s="12" t="s">
        <v>30</v>
      </c>
      <c r="D44" s="11"/>
      <c r="E44" s="17"/>
      <c r="F44" s="11"/>
      <c r="G44" s="17"/>
      <c r="H44" s="11"/>
      <c r="I44" s="17"/>
      <c r="J44" s="11"/>
      <c r="K44" s="17"/>
      <c r="L44" s="11"/>
      <c r="M44" s="17"/>
      <c r="N44" s="115"/>
    </row>
    <row r="45" spans="1:38" ht="18" customHeight="1">
      <c r="A45" s="101"/>
      <c r="B45" s="101"/>
      <c r="C45" s="16" t="s">
        <v>13</v>
      </c>
      <c r="D45" s="11">
        <v>2776.7</v>
      </c>
      <c r="E45" s="78">
        <v>1</v>
      </c>
      <c r="F45" s="11">
        <v>396.3</v>
      </c>
      <c r="G45" s="17">
        <f>F45/D45</f>
        <v>0.14272337667014803</v>
      </c>
      <c r="H45" s="11">
        <v>760.2</v>
      </c>
      <c r="I45" s="17">
        <f>H45/D45</f>
        <v>0.27377822595166929</v>
      </c>
      <c r="J45" s="11">
        <v>1213</v>
      </c>
      <c r="K45" s="17">
        <f>J45/D45</f>
        <v>0.4368494976050708</v>
      </c>
      <c r="L45" s="11"/>
      <c r="M45" s="17"/>
      <c r="N45" s="115"/>
      <c r="O45" s="96"/>
    </row>
    <row r="46" spans="1:38" s="18" customFormat="1" ht="30" customHeight="1">
      <c r="A46" s="101"/>
      <c r="B46" s="101"/>
      <c r="C46" s="60" t="s">
        <v>14</v>
      </c>
      <c r="D46" s="11"/>
      <c r="E46" s="17"/>
      <c r="F46" s="11"/>
      <c r="G46" s="17"/>
      <c r="H46" s="11"/>
      <c r="I46" s="17"/>
      <c r="J46" s="11"/>
      <c r="K46" s="17"/>
      <c r="L46" s="11"/>
      <c r="M46" s="17"/>
      <c r="N46" s="115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8" customHeight="1">
      <c r="A47" s="101" t="s">
        <v>20</v>
      </c>
      <c r="B47" s="101"/>
      <c r="C47" s="21" t="s">
        <v>16</v>
      </c>
      <c r="D47" s="13">
        <f>D48+D49+D50+D51+D52</f>
        <v>18011.7</v>
      </c>
      <c r="E47" s="61">
        <f>E48+E49+E50+E51+E52</f>
        <v>1</v>
      </c>
      <c r="F47" s="13" t="s">
        <v>21</v>
      </c>
      <c r="G47" s="13" t="s">
        <v>21</v>
      </c>
      <c r="H47" s="13" t="s">
        <v>21</v>
      </c>
      <c r="I47" s="13" t="s">
        <v>21</v>
      </c>
      <c r="J47" s="13" t="s">
        <v>21</v>
      </c>
      <c r="K47" s="13" t="s">
        <v>21</v>
      </c>
      <c r="L47" s="13" t="s">
        <v>21</v>
      </c>
      <c r="M47" s="13" t="s">
        <v>21</v>
      </c>
      <c r="N47" s="80"/>
    </row>
    <row r="48" spans="1:38" ht="18" customHeight="1">
      <c r="A48" s="101"/>
      <c r="B48" s="101"/>
      <c r="C48" s="15" t="s">
        <v>11</v>
      </c>
      <c r="D48" s="79"/>
      <c r="E48" s="11"/>
      <c r="F48" s="13" t="s">
        <v>21</v>
      </c>
      <c r="G48" s="13" t="s">
        <v>21</v>
      </c>
      <c r="H48" s="13" t="s">
        <v>21</v>
      </c>
      <c r="I48" s="13" t="s">
        <v>21</v>
      </c>
      <c r="J48" s="13" t="s">
        <v>21</v>
      </c>
      <c r="K48" s="13" t="s">
        <v>21</v>
      </c>
      <c r="L48" s="13" t="s">
        <v>21</v>
      </c>
      <c r="M48" s="13" t="s">
        <v>21</v>
      </c>
      <c r="N48" s="80"/>
    </row>
    <row r="49" spans="1:241" ht="37.15" customHeight="1">
      <c r="A49" s="101"/>
      <c r="B49" s="101"/>
      <c r="C49" s="15" t="s">
        <v>12</v>
      </c>
      <c r="D49" s="11"/>
      <c r="E49" s="17"/>
      <c r="F49" s="13" t="s">
        <v>21</v>
      </c>
      <c r="G49" s="13" t="s">
        <v>21</v>
      </c>
      <c r="H49" s="13" t="s">
        <v>21</v>
      </c>
      <c r="I49" s="13" t="s">
        <v>21</v>
      </c>
      <c r="J49" s="13" t="s">
        <v>21</v>
      </c>
      <c r="K49" s="13" t="s">
        <v>21</v>
      </c>
      <c r="L49" s="13" t="s">
        <v>21</v>
      </c>
      <c r="M49" s="13" t="s">
        <v>21</v>
      </c>
      <c r="N49" s="80"/>
    </row>
    <row r="50" spans="1:241" ht="46.5" customHeight="1">
      <c r="A50" s="101"/>
      <c r="B50" s="101"/>
      <c r="C50" s="12" t="s">
        <v>30</v>
      </c>
      <c r="D50" s="11"/>
      <c r="E50" s="17"/>
      <c r="F50" s="13"/>
      <c r="G50" s="13"/>
      <c r="H50" s="13"/>
      <c r="I50" s="13"/>
      <c r="J50" s="13"/>
      <c r="K50" s="13"/>
      <c r="L50" s="13"/>
      <c r="M50" s="13"/>
      <c r="N50" s="80"/>
    </row>
    <row r="51" spans="1:241" ht="18" customHeight="1">
      <c r="A51" s="101"/>
      <c r="B51" s="101"/>
      <c r="C51" s="16" t="s">
        <v>13</v>
      </c>
      <c r="D51" s="11">
        <v>18011.7</v>
      </c>
      <c r="E51" s="78">
        <v>1</v>
      </c>
      <c r="F51" s="13" t="s">
        <v>21</v>
      </c>
      <c r="G51" s="13" t="s">
        <v>21</v>
      </c>
      <c r="H51" s="13" t="s">
        <v>21</v>
      </c>
      <c r="I51" s="13" t="s">
        <v>21</v>
      </c>
      <c r="J51" s="13" t="s">
        <v>21</v>
      </c>
      <c r="K51" s="13" t="s">
        <v>21</v>
      </c>
      <c r="L51" s="13" t="s">
        <v>21</v>
      </c>
      <c r="M51" s="13" t="s">
        <v>21</v>
      </c>
      <c r="N51" s="80"/>
      <c r="O51" s="97"/>
    </row>
    <row r="52" spans="1:241" ht="30.75" customHeight="1">
      <c r="A52" s="101"/>
      <c r="B52" s="101"/>
      <c r="C52" s="60" t="s">
        <v>14</v>
      </c>
      <c r="D52" s="11"/>
      <c r="E52" s="17"/>
      <c r="F52" s="13" t="s">
        <v>21</v>
      </c>
      <c r="G52" s="13" t="s">
        <v>21</v>
      </c>
      <c r="H52" s="13" t="s">
        <v>21</v>
      </c>
      <c r="I52" s="13" t="s">
        <v>21</v>
      </c>
      <c r="J52" s="13" t="s">
        <v>21</v>
      </c>
      <c r="K52" s="13" t="s">
        <v>21</v>
      </c>
      <c r="L52" s="13" t="s">
        <v>21</v>
      </c>
      <c r="M52" s="13" t="s">
        <v>21</v>
      </c>
      <c r="N52" s="80"/>
    </row>
    <row r="53" spans="1:241" s="19" customFormat="1" ht="15.75">
      <c r="A53" s="111" t="s">
        <v>49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241" s="18" customFormat="1" ht="18" customHeight="1">
      <c r="A54" s="108" t="s">
        <v>22</v>
      </c>
      <c r="B54" s="106" t="s">
        <v>50</v>
      </c>
      <c r="C54" s="20" t="s">
        <v>16</v>
      </c>
      <c r="D54" s="13">
        <f>SUM(D55:D59)</f>
        <v>382.8</v>
      </c>
      <c r="E54" s="61">
        <f>SUM(E55:E59)</f>
        <v>1</v>
      </c>
      <c r="F54" s="13">
        <f>SUM(F55:F59)</f>
        <v>114.5</v>
      </c>
      <c r="G54" s="14">
        <f>F54/D54</f>
        <v>0.2991118077324974</v>
      </c>
      <c r="H54" s="13">
        <f>SUM(H55:H59)</f>
        <v>254.9</v>
      </c>
      <c r="I54" s="14">
        <f>H54/D54</f>
        <v>0.66588296760710552</v>
      </c>
      <c r="J54" s="13">
        <f>SUM(J55:J59)</f>
        <v>294.3</v>
      </c>
      <c r="K54" s="14">
        <f>J54/D54</f>
        <v>0.76880877742946707</v>
      </c>
      <c r="L54" s="13"/>
      <c r="M54" s="14"/>
      <c r="N54" s="11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</row>
    <row r="55" spans="1:241" ht="22.5" customHeight="1">
      <c r="A55" s="108"/>
      <c r="B55" s="106"/>
      <c r="C55" s="15" t="s">
        <v>11</v>
      </c>
      <c r="D55" s="11"/>
      <c r="E55" s="17"/>
      <c r="F55" s="11"/>
      <c r="G55" s="17"/>
      <c r="H55" s="11"/>
      <c r="I55" s="17"/>
      <c r="J55" s="11"/>
      <c r="K55" s="17"/>
      <c r="L55" s="11"/>
      <c r="M55" s="17"/>
      <c r="N55" s="114"/>
    </row>
    <row r="56" spans="1:241" ht="31.15" customHeight="1">
      <c r="A56" s="108"/>
      <c r="B56" s="106"/>
      <c r="C56" s="15" t="s">
        <v>12</v>
      </c>
      <c r="D56" s="11"/>
      <c r="E56" s="17"/>
      <c r="F56" s="11"/>
      <c r="G56" s="17"/>
      <c r="H56" s="11"/>
      <c r="I56" s="17"/>
      <c r="J56" s="11"/>
      <c r="K56" s="17"/>
      <c r="L56" s="11"/>
      <c r="M56" s="17"/>
      <c r="N56" s="114"/>
    </row>
    <row r="57" spans="1:241" ht="47.25" customHeight="1">
      <c r="A57" s="108"/>
      <c r="B57" s="106"/>
      <c r="C57" s="15" t="s">
        <v>30</v>
      </c>
      <c r="D57" s="11"/>
      <c r="E57" s="17"/>
      <c r="F57" s="11"/>
      <c r="G57" s="17"/>
      <c r="H57" s="11"/>
      <c r="I57" s="17"/>
      <c r="J57" s="11"/>
      <c r="K57" s="17"/>
      <c r="L57" s="11"/>
      <c r="M57" s="17"/>
      <c r="N57" s="114"/>
    </row>
    <row r="58" spans="1:241" ht="18" customHeight="1">
      <c r="A58" s="108"/>
      <c r="B58" s="106"/>
      <c r="C58" s="16" t="s">
        <v>13</v>
      </c>
      <c r="D58" s="11">
        <v>382.8</v>
      </c>
      <c r="E58" s="78">
        <v>1</v>
      </c>
      <c r="F58" s="11">
        <v>114.5</v>
      </c>
      <c r="G58" s="17">
        <f>F58/D58</f>
        <v>0.2991118077324974</v>
      </c>
      <c r="H58" s="11">
        <v>254.9</v>
      </c>
      <c r="I58" s="17">
        <f>H58/D58</f>
        <v>0.66588296760710552</v>
      </c>
      <c r="J58" s="11">
        <v>294.3</v>
      </c>
      <c r="K58" s="17">
        <f>J58/D58</f>
        <v>0.76880877742946707</v>
      </c>
      <c r="L58" s="11"/>
      <c r="M58" s="17"/>
      <c r="N58" s="114"/>
    </row>
    <row r="59" spans="1:241" ht="30" customHeight="1">
      <c r="A59" s="108"/>
      <c r="B59" s="106"/>
      <c r="C59" s="60" t="s">
        <v>14</v>
      </c>
      <c r="D59" s="11"/>
      <c r="E59" s="17"/>
      <c r="F59" s="11"/>
      <c r="G59" s="17"/>
      <c r="H59" s="11"/>
      <c r="I59" s="17"/>
      <c r="J59" s="11"/>
      <c r="K59" s="17"/>
      <c r="L59" s="11"/>
      <c r="M59" s="17"/>
      <c r="N59" s="114"/>
    </row>
    <row r="60" spans="1:241" ht="18" customHeight="1">
      <c r="A60" s="110"/>
      <c r="B60" s="113" t="s">
        <v>23</v>
      </c>
      <c r="C60" s="20" t="s">
        <v>16</v>
      </c>
      <c r="D60" s="13">
        <f>SUM(D61:D65)</f>
        <v>382.8</v>
      </c>
      <c r="E60" s="61">
        <f>SUM(E61:E65)</f>
        <v>1</v>
      </c>
      <c r="F60" s="13">
        <f>SUM(F61:F65)</f>
        <v>114.5</v>
      </c>
      <c r="G60" s="14">
        <f>F60/D60</f>
        <v>0.2991118077324974</v>
      </c>
      <c r="H60" s="13">
        <f>SUM(H61:H65)</f>
        <v>254.9</v>
      </c>
      <c r="I60" s="14">
        <f>H60/D60</f>
        <v>0.66588296760710552</v>
      </c>
      <c r="J60" s="13">
        <f>SUM(J61:J65)</f>
        <v>294.3</v>
      </c>
      <c r="K60" s="14">
        <f>J60/D60</f>
        <v>0.76880877742946707</v>
      </c>
      <c r="L60" s="13"/>
      <c r="M60" s="14"/>
      <c r="N60" s="107"/>
    </row>
    <row r="61" spans="1:241" ht="22.5" customHeight="1">
      <c r="A61" s="110"/>
      <c r="B61" s="113"/>
      <c r="C61" s="15" t="s">
        <v>11</v>
      </c>
      <c r="D61" s="11"/>
      <c r="E61" s="17"/>
      <c r="F61" s="11"/>
      <c r="G61" s="17"/>
      <c r="H61" s="11"/>
      <c r="I61" s="17"/>
      <c r="J61" s="11"/>
      <c r="K61" s="17"/>
      <c r="L61" s="11"/>
      <c r="M61" s="17"/>
      <c r="N61" s="107"/>
    </row>
    <row r="62" spans="1:241" ht="33" customHeight="1">
      <c r="A62" s="110"/>
      <c r="B62" s="113"/>
      <c r="C62" s="15" t="s">
        <v>12</v>
      </c>
      <c r="D62" s="11"/>
      <c r="E62" s="17"/>
      <c r="F62" s="11"/>
      <c r="G62" s="17"/>
      <c r="H62" s="11"/>
      <c r="I62" s="17"/>
      <c r="J62" s="11"/>
      <c r="K62" s="17"/>
      <c r="L62" s="11"/>
      <c r="M62" s="17"/>
      <c r="N62" s="107"/>
    </row>
    <row r="63" spans="1:241" ht="48" customHeight="1">
      <c r="A63" s="110"/>
      <c r="B63" s="113"/>
      <c r="C63" s="15" t="s">
        <v>30</v>
      </c>
      <c r="D63" s="11"/>
      <c r="E63" s="17"/>
      <c r="F63" s="11"/>
      <c r="G63" s="17"/>
      <c r="H63" s="11"/>
      <c r="I63" s="17"/>
      <c r="J63" s="11"/>
      <c r="K63" s="17"/>
      <c r="L63" s="11"/>
      <c r="M63" s="17"/>
      <c r="N63" s="107"/>
    </row>
    <row r="64" spans="1:241" ht="18" customHeight="1">
      <c r="A64" s="110"/>
      <c r="B64" s="113"/>
      <c r="C64" s="16" t="s">
        <v>13</v>
      </c>
      <c r="D64" s="11">
        <f>D58</f>
        <v>382.8</v>
      </c>
      <c r="E64" s="78">
        <v>1</v>
      </c>
      <c r="F64" s="11">
        <f>F58</f>
        <v>114.5</v>
      </c>
      <c r="G64" s="17">
        <f>F64/D64</f>
        <v>0.2991118077324974</v>
      </c>
      <c r="H64" s="11">
        <f>H58</f>
        <v>254.9</v>
      </c>
      <c r="I64" s="17">
        <f>H64/D64</f>
        <v>0.66588296760710552</v>
      </c>
      <c r="J64" s="11">
        <f>J58</f>
        <v>294.3</v>
      </c>
      <c r="K64" s="17">
        <f>J64/D64</f>
        <v>0.76880877742946707</v>
      </c>
      <c r="L64" s="11"/>
      <c r="M64" s="17"/>
      <c r="N64" s="107"/>
    </row>
    <row r="65" spans="1:241" ht="34.5" customHeight="1">
      <c r="A65" s="110"/>
      <c r="B65" s="113"/>
      <c r="C65" s="60" t="s">
        <v>14</v>
      </c>
      <c r="D65" s="11"/>
      <c r="E65" s="17"/>
      <c r="F65" s="11"/>
      <c r="G65" s="17"/>
      <c r="H65" s="11"/>
      <c r="I65" s="17"/>
      <c r="J65" s="11"/>
      <c r="K65" s="17"/>
      <c r="L65" s="11"/>
      <c r="M65" s="17"/>
      <c r="N65" s="107"/>
    </row>
    <row r="66" spans="1:241" ht="15.75">
      <c r="A66" s="111" t="s">
        <v>51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</row>
    <row r="67" spans="1:241" s="18" customFormat="1" ht="18" customHeight="1">
      <c r="A67" s="108" t="s">
        <v>24</v>
      </c>
      <c r="B67" s="106" t="s">
        <v>52</v>
      </c>
      <c r="C67" s="20" t="s">
        <v>16</v>
      </c>
      <c r="D67" s="13">
        <f>SUM(D68:D72)</f>
        <v>12406.5</v>
      </c>
      <c r="E67" s="61">
        <f>SUM(E68:E72)</f>
        <v>1</v>
      </c>
      <c r="F67" s="90">
        <f>F68+F69+F70+F71+F72</f>
        <v>2289.5</v>
      </c>
      <c r="G67" s="14">
        <f>F67/D67</f>
        <v>0.18454036190706485</v>
      </c>
      <c r="H67" s="90">
        <f>H68+H69+H70+H71+H72</f>
        <v>5024.8999999999996</v>
      </c>
      <c r="I67" s="14">
        <f>H67/D67</f>
        <v>0.40502156127836214</v>
      </c>
      <c r="J67" s="90">
        <f>J68+J69+J70+J71+J72</f>
        <v>7382.4</v>
      </c>
      <c r="K67" s="14">
        <f>J67/D67</f>
        <v>0.59504292104944989</v>
      </c>
      <c r="L67" s="13"/>
      <c r="M67" s="14"/>
      <c r="N67" s="114" t="s">
        <v>61</v>
      </c>
      <c r="O67" s="4"/>
      <c r="P67" s="4"/>
      <c r="Q67" s="4"/>
      <c r="R67" s="4"/>
      <c r="S67" s="4"/>
      <c r="T67" s="4"/>
    </row>
    <row r="68" spans="1:241" ht="18" customHeight="1">
      <c r="A68" s="108"/>
      <c r="B68" s="106"/>
      <c r="C68" s="15" t="s">
        <v>11</v>
      </c>
      <c r="D68" s="11"/>
      <c r="E68" s="17"/>
      <c r="F68" s="11"/>
      <c r="G68" s="17"/>
      <c r="H68" s="11"/>
      <c r="I68" s="17"/>
      <c r="J68" s="11"/>
      <c r="K68" s="17"/>
      <c r="L68" s="11"/>
      <c r="M68" s="17"/>
      <c r="N68" s="114"/>
    </row>
    <row r="69" spans="1:241" ht="31.15" customHeight="1">
      <c r="A69" s="108"/>
      <c r="B69" s="106"/>
      <c r="C69" s="15" t="s">
        <v>12</v>
      </c>
      <c r="D69" s="11"/>
      <c r="E69" s="17"/>
      <c r="F69" s="11"/>
      <c r="G69" s="17"/>
      <c r="H69" s="11"/>
      <c r="I69" s="17"/>
      <c r="J69" s="11"/>
      <c r="K69" s="17"/>
      <c r="L69" s="11"/>
      <c r="M69" s="17"/>
      <c r="N69" s="114"/>
      <c r="Q69" s="98"/>
    </row>
    <row r="70" spans="1:241" ht="45.75" customHeight="1">
      <c r="A70" s="108"/>
      <c r="B70" s="106"/>
      <c r="C70" s="15" t="s">
        <v>30</v>
      </c>
      <c r="D70" s="11"/>
      <c r="E70" s="17"/>
      <c r="F70" s="11"/>
      <c r="G70" s="17"/>
      <c r="H70" s="11"/>
      <c r="I70" s="17"/>
      <c r="J70" s="11"/>
      <c r="K70" s="17"/>
      <c r="L70" s="11"/>
      <c r="M70" s="17"/>
      <c r="N70" s="114"/>
      <c r="Q70" s="98"/>
    </row>
    <row r="71" spans="1:241" ht="18" customHeight="1">
      <c r="A71" s="108"/>
      <c r="B71" s="106"/>
      <c r="C71" s="16" t="s">
        <v>13</v>
      </c>
      <c r="D71" s="11">
        <v>12406.5</v>
      </c>
      <c r="E71" s="78">
        <v>1</v>
      </c>
      <c r="F71" s="81">
        <v>2289.5</v>
      </c>
      <c r="G71" s="17">
        <f>F71/D71</f>
        <v>0.18454036190706485</v>
      </c>
      <c r="H71" s="11">
        <v>5024.8999999999996</v>
      </c>
      <c r="I71" s="17">
        <f>H71/D71</f>
        <v>0.40502156127836214</v>
      </c>
      <c r="J71" s="11">
        <v>7382.4</v>
      </c>
      <c r="K71" s="17">
        <f>J71/D71</f>
        <v>0.59504292104944989</v>
      </c>
      <c r="L71" s="11"/>
      <c r="M71" s="17"/>
      <c r="N71" s="114"/>
      <c r="Q71" s="98"/>
    </row>
    <row r="72" spans="1:241" ht="30" customHeight="1">
      <c r="A72" s="108"/>
      <c r="B72" s="106"/>
      <c r="C72" s="60" t="s">
        <v>14</v>
      </c>
      <c r="D72" s="11"/>
      <c r="E72" s="17"/>
      <c r="F72" s="11"/>
      <c r="G72" s="17"/>
      <c r="H72" s="11"/>
      <c r="I72" s="17"/>
      <c r="J72" s="11"/>
      <c r="K72" s="17"/>
      <c r="L72" s="11"/>
      <c r="M72" s="17"/>
      <c r="N72" s="114"/>
      <c r="Q72" s="98"/>
    </row>
    <row r="73" spans="1:241" ht="18" customHeight="1">
      <c r="A73" s="108"/>
      <c r="B73" s="113" t="s">
        <v>25</v>
      </c>
      <c r="C73" s="20" t="s">
        <v>16</v>
      </c>
      <c r="D73" s="13">
        <f>D74+D75+D76+D77+D78</f>
        <v>12406.5</v>
      </c>
      <c r="E73" s="61">
        <f>E74+E75+E76+E77+E78</f>
        <v>1</v>
      </c>
      <c r="F73" s="90">
        <f>F74+F75+F76+F77+F78</f>
        <v>2289.5</v>
      </c>
      <c r="G73" s="14">
        <f>F73/D73</f>
        <v>0.18454036190706485</v>
      </c>
      <c r="H73" s="90">
        <f>H74+H75+H76+H77+H78</f>
        <v>5024.8999999999996</v>
      </c>
      <c r="I73" s="14">
        <f>H73/D73</f>
        <v>0.40502156127836214</v>
      </c>
      <c r="J73" s="90">
        <f>J74+J75+J76+J77+J78</f>
        <v>7382.4</v>
      </c>
      <c r="K73" s="14">
        <f>J73/D73</f>
        <v>0.59504292104944989</v>
      </c>
      <c r="L73" s="13"/>
      <c r="M73" s="14"/>
      <c r="N73" s="107"/>
      <c r="Q73" s="98"/>
    </row>
    <row r="74" spans="1:241" ht="18" customHeight="1">
      <c r="A74" s="108"/>
      <c r="B74" s="113"/>
      <c r="C74" s="15" t="s">
        <v>11</v>
      </c>
      <c r="D74" s="11"/>
      <c r="E74" s="17"/>
      <c r="F74" s="11"/>
      <c r="G74" s="17"/>
      <c r="H74" s="11"/>
      <c r="I74" s="17"/>
      <c r="J74" s="11"/>
      <c r="K74" s="17"/>
      <c r="L74" s="11"/>
      <c r="M74" s="17"/>
      <c r="N74" s="107"/>
      <c r="Q74" s="98"/>
    </row>
    <row r="75" spans="1:241" ht="33" customHeight="1">
      <c r="A75" s="108"/>
      <c r="B75" s="113"/>
      <c r="C75" s="15" t="s">
        <v>12</v>
      </c>
      <c r="D75" s="11"/>
      <c r="E75" s="17"/>
      <c r="F75" s="11"/>
      <c r="G75" s="17"/>
      <c r="H75" s="11"/>
      <c r="I75" s="17"/>
      <c r="J75" s="11"/>
      <c r="K75" s="17"/>
      <c r="L75" s="11"/>
      <c r="M75" s="17"/>
      <c r="N75" s="107"/>
      <c r="Q75" s="98"/>
    </row>
    <row r="76" spans="1:241" ht="50.25" customHeight="1">
      <c r="A76" s="108"/>
      <c r="B76" s="113"/>
      <c r="C76" s="15" t="s">
        <v>30</v>
      </c>
      <c r="D76" s="11"/>
      <c r="E76" s="17"/>
      <c r="F76" s="11"/>
      <c r="G76" s="17"/>
      <c r="H76" s="11"/>
      <c r="I76" s="17"/>
      <c r="J76" s="11"/>
      <c r="K76" s="17"/>
      <c r="L76" s="11"/>
      <c r="M76" s="17"/>
      <c r="N76" s="107"/>
    </row>
    <row r="77" spans="1:241" ht="18" customHeight="1">
      <c r="A77" s="108"/>
      <c r="B77" s="113"/>
      <c r="C77" s="16" t="s">
        <v>13</v>
      </c>
      <c r="D77" s="11">
        <f>D71</f>
        <v>12406.5</v>
      </c>
      <c r="E77" s="78">
        <v>1</v>
      </c>
      <c r="F77" s="81">
        <f>F71</f>
        <v>2289.5</v>
      </c>
      <c r="G77" s="17">
        <f>F77/D77</f>
        <v>0.18454036190706485</v>
      </c>
      <c r="H77" s="81">
        <f>H71</f>
        <v>5024.8999999999996</v>
      </c>
      <c r="I77" s="17">
        <f>H77/D77</f>
        <v>0.40502156127836214</v>
      </c>
      <c r="J77" s="81">
        <f>J71</f>
        <v>7382.4</v>
      </c>
      <c r="K77" s="17">
        <f>J77/D77</f>
        <v>0.59504292104944989</v>
      </c>
      <c r="L77" s="11"/>
      <c r="M77" s="17"/>
      <c r="N77" s="107"/>
    </row>
    <row r="78" spans="1:241" ht="28.9" customHeight="1">
      <c r="A78" s="108"/>
      <c r="B78" s="113"/>
      <c r="C78" s="60" t="s">
        <v>14</v>
      </c>
      <c r="D78" s="11"/>
      <c r="E78" s="17"/>
      <c r="F78" s="11"/>
      <c r="G78" s="17"/>
      <c r="H78" s="11"/>
      <c r="I78" s="17"/>
      <c r="J78" s="11"/>
      <c r="K78" s="17"/>
      <c r="L78" s="11"/>
      <c r="M78" s="17"/>
      <c r="N78" s="107"/>
    </row>
    <row r="79" spans="1:241" s="19" customFormat="1" ht="15.75">
      <c r="A79" s="111" t="s">
        <v>53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241" s="18" customFormat="1" ht="18" customHeight="1">
      <c r="A80" s="108" t="s">
        <v>42</v>
      </c>
      <c r="B80" s="106" t="s">
        <v>54</v>
      </c>
      <c r="C80" s="20" t="s">
        <v>16</v>
      </c>
      <c r="D80" s="13">
        <f>SUM(D81:D85)</f>
        <v>8124.1</v>
      </c>
      <c r="E80" s="61">
        <v>1</v>
      </c>
      <c r="F80" s="13">
        <f>SUM(F81:F85)</f>
        <v>1678.2</v>
      </c>
      <c r="G80" s="14">
        <f>F80/D80</f>
        <v>0.20657057397127065</v>
      </c>
      <c r="H80" s="13">
        <f>SUM(H81:H85)</f>
        <v>3633.4</v>
      </c>
      <c r="I80" s="14">
        <f>H80/D80</f>
        <v>0.44723723243190017</v>
      </c>
      <c r="J80" s="13">
        <f>SUM(J81:J85)</f>
        <v>5385.2</v>
      </c>
      <c r="K80" s="14">
        <f>J80/D80</f>
        <v>0.66286727145160684</v>
      </c>
      <c r="L80" s="13"/>
      <c r="M80" s="14"/>
      <c r="N80" s="114" t="s">
        <v>61</v>
      </c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</row>
    <row r="81" spans="1:14" ht="22.5" customHeight="1">
      <c r="A81" s="108"/>
      <c r="B81" s="106"/>
      <c r="C81" s="15" t="s">
        <v>11</v>
      </c>
      <c r="D81" s="11"/>
      <c r="E81" s="17"/>
      <c r="F81" s="11"/>
      <c r="G81" s="17"/>
      <c r="H81" s="11"/>
      <c r="I81" s="17"/>
      <c r="J81" s="11"/>
      <c r="K81" s="17"/>
      <c r="L81" s="11"/>
      <c r="M81" s="17"/>
      <c r="N81" s="114"/>
    </row>
    <row r="82" spans="1:14" ht="31.15" customHeight="1">
      <c r="A82" s="108"/>
      <c r="B82" s="106"/>
      <c r="C82" s="15" t="s">
        <v>12</v>
      </c>
      <c r="D82" s="11">
        <v>125</v>
      </c>
      <c r="E82" s="78">
        <v>1</v>
      </c>
      <c r="F82" s="11"/>
      <c r="G82" s="17"/>
      <c r="H82" s="92">
        <v>0</v>
      </c>
      <c r="I82" s="17">
        <f>H82/D82</f>
        <v>0</v>
      </c>
      <c r="J82" s="11">
        <v>125</v>
      </c>
      <c r="K82" s="17">
        <f>J82/D82</f>
        <v>1</v>
      </c>
      <c r="L82" s="11"/>
      <c r="M82" s="17"/>
      <c r="N82" s="114"/>
    </row>
    <row r="83" spans="1:14" ht="47.25" customHeight="1">
      <c r="A83" s="108"/>
      <c r="B83" s="106"/>
      <c r="C83" s="15" t="s">
        <v>30</v>
      </c>
      <c r="D83" s="11"/>
      <c r="E83" s="17"/>
      <c r="F83" s="11"/>
      <c r="G83" s="17"/>
      <c r="H83" s="11"/>
      <c r="I83" s="17"/>
      <c r="J83" s="11"/>
      <c r="K83" s="17"/>
      <c r="L83" s="11"/>
      <c r="M83" s="17"/>
      <c r="N83" s="114"/>
    </row>
    <row r="84" spans="1:14" ht="18" customHeight="1">
      <c r="A84" s="108"/>
      <c r="B84" s="106"/>
      <c r="C84" s="16" t="s">
        <v>13</v>
      </c>
      <c r="D84" s="11">
        <v>7999.1</v>
      </c>
      <c r="E84" s="78">
        <v>1</v>
      </c>
      <c r="F84" s="81">
        <v>1678.2</v>
      </c>
      <c r="G84" s="17">
        <f>F84/D84</f>
        <v>0.20979860234276357</v>
      </c>
      <c r="H84" s="11">
        <v>3633.4</v>
      </c>
      <c r="I84" s="17">
        <f>H84/D84</f>
        <v>0.45422610043629907</v>
      </c>
      <c r="J84" s="11">
        <v>5260.2</v>
      </c>
      <c r="K84" s="17">
        <f>J84/D84</f>
        <v>0.65759897988523708</v>
      </c>
      <c r="L84" s="11"/>
      <c r="M84" s="17"/>
      <c r="N84" s="114"/>
    </row>
    <row r="85" spans="1:14" ht="30" customHeight="1">
      <c r="A85" s="108"/>
      <c r="B85" s="106"/>
      <c r="C85" s="60" t="s">
        <v>14</v>
      </c>
      <c r="D85" s="11"/>
      <c r="E85" s="17"/>
      <c r="F85" s="11"/>
      <c r="G85" s="17"/>
      <c r="H85" s="11"/>
      <c r="I85" s="17"/>
      <c r="J85" s="11"/>
      <c r="K85" s="17"/>
      <c r="L85" s="11"/>
      <c r="M85" s="17"/>
      <c r="N85" s="114"/>
    </row>
    <row r="86" spans="1:14" ht="18" customHeight="1">
      <c r="A86" s="110"/>
      <c r="B86" s="113" t="s">
        <v>43</v>
      </c>
      <c r="C86" s="20" t="s">
        <v>16</v>
      </c>
      <c r="D86" s="13">
        <f>SUM(D87:D91)</f>
        <v>8124.1</v>
      </c>
      <c r="E86" s="61">
        <v>1</v>
      </c>
      <c r="F86" s="13">
        <f>SUM(F87:F91)</f>
        <v>1678.2</v>
      </c>
      <c r="G86" s="14">
        <f>F86/D86</f>
        <v>0.20657057397127065</v>
      </c>
      <c r="H86" s="13">
        <f>SUM(H87:H91)</f>
        <v>3633.4</v>
      </c>
      <c r="I86" s="14">
        <f>H86/D86</f>
        <v>0.44723723243190017</v>
      </c>
      <c r="J86" s="13">
        <f>SUM(J87:J91)</f>
        <v>5385.2</v>
      </c>
      <c r="K86" s="14">
        <f>J86/D86</f>
        <v>0.66286727145160684</v>
      </c>
      <c r="L86" s="13"/>
      <c r="M86" s="14"/>
      <c r="N86" s="107"/>
    </row>
    <row r="87" spans="1:14" ht="22.5" customHeight="1">
      <c r="A87" s="110"/>
      <c r="B87" s="113"/>
      <c r="C87" s="15" t="s">
        <v>11</v>
      </c>
      <c r="D87" s="11"/>
      <c r="E87" s="17"/>
      <c r="F87" s="11"/>
      <c r="G87" s="17"/>
      <c r="H87" s="11"/>
      <c r="I87" s="17"/>
      <c r="J87" s="11"/>
      <c r="K87" s="17"/>
      <c r="L87" s="11"/>
      <c r="M87" s="17"/>
      <c r="N87" s="107"/>
    </row>
    <row r="88" spans="1:14" ht="33" customHeight="1">
      <c r="A88" s="110"/>
      <c r="B88" s="113"/>
      <c r="C88" s="15" t="s">
        <v>12</v>
      </c>
      <c r="D88" s="11">
        <f>D82</f>
        <v>125</v>
      </c>
      <c r="E88" s="78">
        <v>1</v>
      </c>
      <c r="F88" s="11"/>
      <c r="G88" s="17"/>
      <c r="H88" s="92">
        <f>H82</f>
        <v>0</v>
      </c>
      <c r="I88" s="17">
        <f>H88/D88</f>
        <v>0</v>
      </c>
      <c r="J88" s="81">
        <f>J82</f>
        <v>125</v>
      </c>
      <c r="K88" s="17">
        <f>J88/D88</f>
        <v>1</v>
      </c>
      <c r="L88" s="11"/>
      <c r="M88" s="17"/>
      <c r="N88" s="107"/>
    </row>
    <row r="89" spans="1:14" ht="48" customHeight="1">
      <c r="A89" s="110"/>
      <c r="B89" s="113"/>
      <c r="C89" s="15" t="s">
        <v>30</v>
      </c>
      <c r="D89" s="11"/>
      <c r="E89" s="17"/>
      <c r="F89" s="11"/>
      <c r="G89" s="17"/>
      <c r="H89" s="11"/>
      <c r="I89" s="17"/>
      <c r="J89" s="11"/>
      <c r="K89" s="17"/>
      <c r="L89" s="11"/>
      <c r="M89" s="17"/>
      <c r="N89" s="107"/>
    </row>
    <row r="90" spans="1:14" ht="18" customHeight="1">
      <c r="A90" s="110"/>
      <c r="B90" s="113"/>
      <c r="C90" s="16" t="s">
        <v>13</v>
      </c>
      <c r="D90" s="11">
        <f>D84</f>
        <v>7999.1</v>
      </c>
      <c r="E90" s="78">
        <v>1</v>
      </c>
      <c r="F90" s="11">
        <f>F84</f>
        <v>1678.2</v>
      </c>
      <c r="G90" s="17">
        <f>F90/D90</f>
        <v>0.20979860234276357</v>
      </c>
      <c r="H90" s="11">
        <f>H84</f>
        <v>3633.4</v>
      </c>
      <c r="I90" s="17">
        <f>H90/D90</f>
        <v>0.45422610043629907</v>
      </c>
      <c r="J90" s="11">
        <f>J84</f>
        <v>5260.2</v>
      </c>
      <c r="K90" s="17">
        <f>J90/D90</f>
        <v>0.65759897988523708</v>
      </c>
      <c r="L90" s="11"/>
      <c r="M90" s="17"/>
      <c r="N90" s="107"/>
    </row>
    <row r="91" spans="1:14" ht="34.9" customHeight="1">
      <c r="A91" s="110"/>
      <c r="B91" s="113"/>
      <c r="C91" s="60" t="s">
        <v>14</v>
      </c>
      <c r="D91" s="11"/>
      <c r="E91" s="17"/>
      <c r="F91" s="11"/>
      <c r="G91" s="17"/>
      <c r="H91" s="11"/>
      <c r="I91" s="17"/>
      <c r="J91" s="11"/>
      <c r="K91" s="17"/>
      <c r="L91" s="11"/>
      <c r="M91" s="17"/>
      <c r="N91" s="107"/>
    </row>
    <row r="92" spans="1:14" ht="22.5" customHeight="1">
      <c r="A92" s="112" t="s">
        <v>26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</row>
    <row r="93" spans="1:14" ht="18" customHeight="1">
      <c r="A93" s="106" t="s">
        <v>55</v>
      </c>
      <c r="B93" s="106"/>
      <c r="C93" s="20" t="s">
        <v>16</v>
      </c>
      <c r="D93" s="13">
        <f>D94+D95+D96+D97+D98</f>
        <v>382.8</v>
      </c>
      <c r="E93" s="61">
        <f>E94+E95+E96+E97+E98</f>
        <v>1</v>
      </c>
      <c r="F93" s="13">
        <f>F94+F95+F96+F97+F98</f>
        <v>114.5</v>
      </c>
      <c r="G93" s="14">
        <f>F93/D93</f>
        <v>0.2991118077324974</v>
      </c>
      <c r="H93" s="13">
        <f>H94+H95+H96+H97+H98</f>
        <v>254.9</v>
      </c>
      <c r="I93" s="14">
        <f>H93/D93</f>
        <v>0.66588296760710552</v>
      </c>
      <c r="J93" s="13">
        <f>J94+J95+J96+J97+J98</f>
        <v>294.3</v>
      </c>
      <c r="K93" s="14">
        <f>J93/D93</f>
        <v>0.76880877742946707</v>
      </c>
      <c r="L93" s="13"/>
      <c r="M93" s="14"/>
      <c r="N93" s="107"/>
    </row>
    <row r="94" spans="1:14" ht="17.25" customHeight="1">
      <c r="A94" s="106"/>
      <c r="B94" s="106"/>
      <c r="C94" s="15" t="s">
        <v>11</v>
      </c>
      <c r="D94" s="11"/>
      <c r="E94" s="17"/>
      <c r="F94" s="11"/>
      <c r="G94" s="17"/>
      <c r="H94" s="11"/>
      <c r="I94" s="17"/>
      <c r="J94" s="11"/>
      <c r="K94" s="17"/>
      <c r="L94" s="11"/>
      <c r="M94" s="17"/>
      <c r="N94" s="107"/>
    </row>
    <row r="95" spans="1:14" ht="31.9" customHeight="1">
      <c r="A95" s="106"/>
      <c r="B95" s="106"/>
      <c r="C95" s="15" t="s">
        <v>12</v>
      </c>
      <c r="D95" s="11"/>
      <c r="E95" s="17"/>
      <c r="F95" s="11"/>
      <c r="G95" s="17"/>
      <c r="H95" s="11"/>
      <c r="I95" s="17"/>
      <c r="J95" s="11"/>
      <c r="K95" s="17"/>
      <c r="L95" s="11"/>
      <c r="M95" s="17"/>
      <c r="N95" s="107"/>
    </row>
    <row r="96" spans="1:14" ht="46.5" customHeight="1">
      <c r="A96" s="106"/>
      <c r="B96" s="106"/>
      <c r="C96" s="15" t="s">
        <v>30</v>
      </c>
      <c r="D96" s="11"/>
      <c r="E96" s="17"/>
      <c r="F96" s="11"/>
      <c r="G96" s="17"/>
      <c r="H96" s="11"/>
      <c r="I96" s="17"/>
      <c r="J96" s="11"/>
      <c r="K96" s="17"/>
      <c r="L96" s="11"/>
      <c r="M96" s="17"/>
      <c r="N96" s="107"/>
    </row>
    <row r="97" spans="1:14" ht="18" customHeight="1">
      <c r="A97" s="106"/>
      <c r="B97" s="106"/>
      <c r="C97" s="16" t="s">
        <v>13</v>
      </c>
      <c r="D97" s="11">
        <f>D64</f>
        <v>382.8</v>
      </c>
      <c r="E97" s="78">
        <v>1</v>
      </c>
      <c r="F97" s="11">
        <f>F64</f>
        <v>114.5</v>
      </c>
      <c r="G97" s="17">
        <f>F97/D97</f>
        <v>0.2991118077324974</v>
      </c>
      <c r="H97" s="11">
        <f>H64</f>
        <v>254.9</v>
      </c>
      <c r="I97" s="17">
        <f>H97/D97</f>
        <v>0.66588296760710552</v>
      </c>
      <c r="J97" s="11">
        <f>J64</f>
        <v>294.3</v>
      </c>
      <c r="K97" s="17">
        <f>J97/D97</f>
        <v>0.76880877742946707</v>
      </c>
      <c r="L97" s="11"/>
      <c r="M97" s="17"/>
      <c r="N97" s="107"/>
    </row>
    <row r="98" spans="1:14" ht="31.9" customHeight="1">
      <c r="A98" s="106"/>
      <c r="B98" s="106"/>
      <c r="C98" s="60" t="s">
        <v>14</v>
      </c>
      <c r="D98" s="11"/>
      <c r="E98" s="17"/>
      <c r="F98" s="11"/>
      <c r="G98" s="17"/>
      <c r="H98" s="11"/>
      <c r="I98" s="17"/>
      <c r="J98" s="11"/>
      <c r="K98" s="17"/>
      <c r="L98" s="11"/>
      <c r="M98" s="17"/>
      <c r="N98" s="107"/>
    </row>
    <row r="99" spans="1:14" ht="18" customHeight="1">
      <c r="A99" s="106" t="s">
        <v>56</v>
      </c>
      <c r="B99" s="106"/>
      <c r="C99" s="21" t="s">
        <v>16</v>
      </c>
      <c r="D99" s="13">
        <f>D100+D101+D102+D103+D104</f>
        <v>12406.5</v>
      </c>
      <c r="E99" s="61">
        <f>E100+E101+E102+E103+E104</f>
        <v>1</v>
      </c>
      <c r="F99" s="13">
        <f>F100+F101+F102+F103+F104</f>
        <v>2289.5</v>
      </c>
      <c r="G99" s="14">
        <f>F99/D99</f>
        <v>0.18454036190706485</v>
      </c>
      <c r="H99" s="13">
        <f>H100+H101+H102+H103+H104</f>
        <v>5024.8999999999996</v>
      </c>
      <c r="I99" s="14">
        <f>H99/D99</f>
        <v>0.40502156127836214</v>
      </c>
      <c r="J99" s="13">
        <f>J100+J101+J102+J103+J104</f>
        <v>7382.4</v>
      </c>
      <c r="K99" s="14">
        <f>J99/D99</f>
        <v>0.59504292104944989</v>
      </c>
      <c r="L99" s="13"/>
      <c r="M99" s="13"/>
      <c r="N99" s="107"/>
    </row>
    <row r="100" spans="1:14" ht="18" customHeight="1">
      <c r="A100" s="106"/>
      <c r="B100" s="106"/>
      <c r="C100" s="15" t="s">
        <v>11</v>
      </c>
      <c r="D100" s="13"/>
      <c r="E100" s="17"/>
      <c r="F100" s="11"/>
      <c r="G100" s="17"/>
      <c r="H100" s="11"/>
      <c r="I100" s="11"/>
      <c r="J100" s="11"/>
      <c r="K100" s="11"/>
      <c r="L100" s="11"/>
      <c r="M100" s="11"/>
      <c r="N100" s="107"/>
    </row>
    <row r="101" spans="1:14" ht="34.5" customHeight="1">
      <c r="A101" s="106"/>
      <c r="B101" s="106"/>
      <c r="C101" s="15" t="s">
        <v>12</v>
      </c>
      <c r="D101" s="11"/>
      <c r="E101" s="17"/>
      <c r="F101" s="11"/>
      <c r="G101" s="11"/>
      <c r="H101" s="11"/>
      <c r="I101" s="11"/>
      <c r="J101" s="11"/>
      <c r="K101" s="11"/>
      <c r="L101" s="11"/>
      <c r="M101" s="11"/>
      <c r="N101" s="107"/>
    </row>
    <row r="102" spans="1:14" ht="46.5" customHeight="1">
      <c r="A102" s="106"/>
      <c r="B102" s="106"/>
      <c r="C102" s="15" t="s">
        <v>30</v>
      </c>
      <c r="D102" s="11"/>
      <c r="E102" s="17"/>
      <c r="F102" s="11"/>
      <c r="G102" s="11"/>
      <c r="H102" s="11"/>
      <c r="I102" s="11"/>
      <c r="J102" s="11"/>
      <c r="K102" s="11"/>
      <c r="L102" s="11"/>
      <c r="M102" s="11"/>
      <c r="N102" s="107"/>
    </row>
    <row r="103" spans="1:14" ht="18" customHeight="1">
      <c r="A103" s="106"/>
      <c r="B103" s="106"/>
      <c r="C103" s="16" t="s">
        <v>13</v>
      </c>
      <c r="D103" s="11">
        <f>D77</f>
        <v>12406.5</v>
      </c>
      <c r="E103" s="78">
        <v>1</v>
      </c>
      <c r="F103" s="11">
        <f>F77</f>
        <v>2289.5</v>
      </c>
      <c r="G103" s="17">
        <f>F103/D103</f>
        <v>0.18454036190706485</v>
      </c>
      <c r="H103" s="11">
        <f>H77</f>
        <v>5024.8999999999996</v>
      </c>
      <c r="I103" s="17">
        <f>H103/D103</f>
        <v>0.40502156127836214</v>
      </c>
      <c r="J103" s="11">
        <f>J77</f>
        <v>7382.4</v>
      </c>
      <c r="K103" s="17">
        <f>J103/D103</f>
        <v>0.59504292104944989</v>
      </c>
      <c r="L103" s="11"/>
      <c r="M103" s="17"/>
      <c r="N103" s="107"/>
    </row>
    <row r="104" spans="1:14" ht="31.15" customHeight="1">
      <c r="A104" s="106"/>
      <c r="B104" s="106"/>
      <c r="C104" s="60" t="s">
        <v>14</v>
      </c>
      <c r="D104" s="11"/>
      <c r="E104" s="17"/>
      <c r="F104" s="11"/>
      <c r="G104" s="17"/>
      <c r="H104" s="11"/>
      <c r="I104" s="17"/>
      <c r="J104" s="11"/>
      <c r="K104" s="17"/>
      <c r="L104" s="11"/>
      <c r="M104" s="17"/>
      <c r="N104" s="107"/>
    </row>
    <row r="105" spans="1:14" ht="31.15" customHeight="1">
      <c r="A105" s="106" t="s">
        <v>57</v>
      </c>
      <c r="B105" s="106"/>
      <c r="C105" s="21" t="s">
        <v>16</v>
      </c>
      <c r="D105" s="13">
        <f>D106+D107+D108+D109+D110</f>
        <v>8124.1</v>
      </c>
      <c r="E105" s="61">
        <v>1</v>
      </c>
      <c r="F105" s="13">
        <f>F106+F107+F108+F109+F110</f>
        <v>1678.2</v>
      </c>
      <c r="G105" s="14">
        <f>F105/D105</f>
        <v>0.20657057397127065</v>
      </c>
      <c r="H105" s="13">
        <f>H106+H107+H108+H109+H110</f>
        <v>3633.4</v>
      </c>
      <c r="I105" s="14">
        <f>H105/D105</f>
        <v>0.44723723243190017</v>
      </c>
      <c r="J105" s="13">
        <f>J106+J107+J108+J109+J110</f>
        <v>5385.2</v>
      </c>
      <c r="K105" s="14">
        <f>J105/D105</f>
        <v>0.66286727145160684</v>
      </c>
      <c r="L105" s="13"/>
      <c r="M105" s="13"/>
      <c r="N105" s="107"/>
    </row>
    <row r="106" spans="1:14" ht="31.15" customHeight="1">
      <c r="A106" s="106"/>
      <c r="B106" s="106"/>
      <c r="C106" s="15" t="s">
        <v>11</v>
      </c>
      <c r="D106" s="13"/>
      <c r="E106" s="17"/>
      <c r="F106" s="11"/>
      <c r="G106" s="17"/>
      <c r="H106" s="11"/>
      <c r="I106" s="11"/>
      <c r="J106" s="11"/>
      <c r="K106" s="11"/>
      <c r="L106" s="11"/>
      <c r="M106" s="11"/>
      <c r="N106" s="107"/>
    </row>
    <row r="107" spans="1:14" ht="31.15" customHeight="1">
      <c r="A107" s="106"/>
      <c r="B107" s="106"/>
      <c r="C107" s="15" t="s">
        <v>12</v>
      </c>
      <c r="D107" s="11">
        <v>125</v>
      </c>
      <c r="E107" s="78">
        <v>1</v>
      </c>
      <c r="F107" s="11"/>
      <c r="G107" s="11"/>
      <c r="H107" s="92">
        <f>H88</f>
        <v>0</v>
      </c>
      <c r="I107" s="17">
        <f>H107/D107</f>
        <v>0</v>
      </c>
      <c r="J107" s="81">
        <f>J88</f>
        <v>125</v>
      </c>
      <c r="K107" s="17">
        <f>J107/D107</f>
        <v>1</v>
      </c>
      <c r="L107" s="11"/>
      <c r="M107" s="11"/>
      <c r="N107" s="107"/>
    </row>
    <row r="108" spans="1:14" ht="31.15" customHeight="1">
      <c r="A108" s="106"/>
      <c r="B108" s="106"/>
      <c r="C108" s="15" t="s">
        <v>30</v>
      </c>
      <c r="D108" s="11"/>
      <c r="E108" s="17"/>
      <c r="F108" s="11"/>
      <c r="G108" s="11"/>
      <c r="H108" s="11"/>
      <c r="I108" s="11"/>
      <c r="J108" s="11"/>
      <c r="K108" s="11"/>
      <c r="L108" s="11"/>
      <c r="M108" s="11"/>
      <c r="N108" s="107"/>
    </row>
    <row r="109" spans="1:14" ht="31.15" customHeight="1">
      <c r="A109" s="106"/>
      <c r="B109" s="106"/>
      <c r="C109" s="16" t="s">
        <v>13</v>
      </c>
      <c r="D109" s="11">
        <f>D90</f>
        <v>7999.1</v>
      </c>
      <c r="E109" s="78">
        <v>1</v>
      </c>
      <c r="F109" s="11">
        <f>F90</f>
        <v>1678.2</v>
      </c>
      <c r="G109" s="17">
        <f>F109/D109</f>
        <v>0.20979860234276357</v>
      </c>
      <c r="H109" s="11">
        <f>H90</f>
        <v>3633.4</v>
      </c>
      <c r="I109" s="17">
        <f>H109/D109</f>
        <v>0.45422610043629907</v>
      </c>
      <c r="J109" s="11">
        <f>J90</f>
        <v>5260.2</v>
      </c>
      <c r="K109" s="17">
        <f>J109/D109</f>
        <v>0.65759897988523708</v>
      </c>
      <c r="L109" s="11"/>
      <c r="M109" s="17"/>
      <c r="N109" s="107"/>
    </row>
    <row r="110" spans="1:14" ht="31.15" customHeight="1">
      <c r="A110" s="106"/>
      <c r="B110" s="106"/>
      <c r="C110" s="60" t="s">
        <v>14</v>
      </c>
      <c r="D110" s="11"/>
      <c r="E110" s="17"/>
      <c r="F110" s="11"/>
      <c r="G110" s="17"/>
      <c r="H110" s="11"/>
      <c r="I110" s="17"/>
      <c r="J110" s="11"/>
      <c r="K110" s="17"/>
      <c r="L110" s="11"/>
      <c r="M110" s="17"/>
      <c r="N110" s="107"/>
    </row>
    <row r="111" spans="1:14" s="22" customFormat="1" ht="66.75" customHeight="1">
      <c r="A111" s="102" t="s">
        <v>27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</row>
    <row r="112" spans="1:14" s="68" customFormat="1" ht="19.7" customHeight="1">
      <c r="A112" s="66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</row>
    <row r="113" spans="1:14" s="69" customFormat="1" ht="19.7" customHeight="1">
      <c r="A113" s="99" t="s">
        <v>58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1:14" s="69" customFormat="1" ht="12.6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1:14" s="69" customFormat="1" ht="16.5" customHeight="1">
      <c r="A115" s="23" t="s">
        <v>59</v>
      </c>
      <c r="B115" s="23"/>
      <c r="C115" s="24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</row>
    <row r="116" spans="1:14" s="69" customFormat="1" ht="14.45" customHeight="1">
      <c r="A116" s="26"/>
      <c r="B116" s="59"/>
      <c r="C116" s="28"/>
      <c r="D116" s="29"/>
      <c r="E116" s="29"/>
      <c r="F116" s="59"/>
      <c r="G116" s="59"/>
      <c r="H116" s="59"/>
      <c r="I116" s="59"/>
      <c r="J116" s="59"/>
      <c r="K116" s="59"/>
      <c r="L116" s="59"/>
      <c r="M116" s="59"/>
    </row>
    <row r="117" spans="1:14" s="69" customFormat="1" ht="18.75">
      <c r="A117" s="104" t="s">
        <v>28</v>
      </c>
      <c r="B117" s="105"/>
      <c r="C117" s="28"/>
      <c r="D117" s="29"/>
      <c r="E117" s="29"/>
      <c r="F117" s="59"/>
      <c r="G117" s="59"/>
      <c r="H117" s="59"/>
      <c r="I117" s="59"/>
      <c r="J117" s="59"/>
      <c r="K117" s="59"/>
      <c r="L117" s="59"/>
      <c r="M117" s="59"/>
    </row>
    <row r="118" spans="1:14" s="69" customFormat="1" ht="9.75" customHeight="1">
      <c r="A118" s="26"/>
      <c r="B118" s="59"/>
      <c r="C118" s="28"/>
      <c r="D118" s="29"/>
      <c r="E118" s="29"/>
      <c r="F118" s="59"/>
      <c r="G118" s="59"/>
      <c r="H118" s="59"/>
      <c r="I118" s="59"/>
      <c r="J118" s="59"/>
      <c r="K118" s="59"/>
      <c r="L118" s="59"/>
      <c r="M118" s="59"/>
    </row>
    <row r="119" spans="1:14" s="69" customFormat="1" ht="18.75">
      <c r="A119" s="99" t="s">
        <v>44</v>
      </c>
      <c r="B119" s="99"/>
      <c r="C119" s="100"/>
      <c r="D119" s="100"/>
      <c r="E119" s="100"/>
      <c r="F119" s="100"/>
      <c r="G119" s="100"/>
      <c r="H119" s="58"/>
      <c r="I119" s="58"/>
      <c r="J119" s="58"/>
      <c r="K119" s="58"/>
      <c r="L119" s="58"/>
      <c r="M119" s="58"/>
    </row>
    <row r="120" spans="1:14" s="69" customFormat="1" ht="18.75">
      <c r="A120" s="59"/>
      <c r="B120" s="59"/>
      <c r="C120" s="28"/>
      <c r="D120" s="29"/>
      <c r="E120" s="29"/>
      <c r="F120" s="59"/>
      <c r="G120" s="59"/>
      <c r="H120" s="59"/>
      <c r="I120" s="59"/>
      <c r="J120" s="59"/>
      <c r="K120" s="59"/>
      <c r="L120" s="59"/>
      <c r="M120" s="59"/>
    </row>
    <row r="121" spans="1:14" ht="18.75">
      <c r="A121" s="99" t="s">
        <v>60</v>
      </c>
      <c r="B121" s="99"/>
      <c r="C121" s="100"/>
      <c r="D121" s="100"/>
      <c r="E121" s="100"/>
      <c r="F121" s="100"/>
      <c r="G121" s="100"/>
    </row>
    <row r="122" spans="1:14" ht="18.75">
      <c r="A122" s="25"/>
      <c r="B122" s="27"/>
      <c r="C122" s="28"/>
      <c r="D122" s="29"/>
      <c r="E122" s="29"/>
      <c r="F122" s="27"/>
      <c r="G122" s="27"/>
      <c r="H122" s="27"/>
      <c r="I122" s="27"/>
      <c r="J122" s="27"/>
      <c r="K122" s="27"/>
      <c r="L122" s="27"/>
      <c r="M122" s="27"/>
    </row>
    <row r="123" spans="1:14">
      <c r="A123" s="30"/>
    </row>
    <row r="124" spans="1:14">
      <c r="A124" s="30"/>
    </row>
    <row r="125" spans="1:14">
      <c r="A125" s="30"/>
    </row>
    <row r="126" spans="1:14" ht="14.25" customHeight="1">
      <c r="A126" s="30"/>
    </row>
    <row r="127" spans="1:14">
      <c r="A127" s="31"/>
    </row>
    <row r="128" spans="1:14">
      <c r="A128" s="30"/>
    </row>
    <row r="129" spans="1:14">
      <c r="A129" s="30"/>
    </row>
    <row r="130" spans="1:14">
      <c r="A130" s="30"/>
    </row>
    <row r="131" spans="1:14">
      <c r="A131" s="30"/>
    </row>
    <row r="132" spans="1:14" ht="12.75" customHeight="1">
      <c r="A132" s="30"/>
    </row>
    <row r="133" spans="1:14">
      <c r="A133" s="31"/>
    </row>
    <row r="134" spans="1:14">
      <c r="A134" s="30"/>
    </row>
    <row r="135" spans="1:14" s="1" customFormat="1">
      <c r="A135" s="30"/>
      <c r="C135" s="2"/>
      <c r="D135" s="3"/>
      <c r="E135" s="3"/>
      <c r="N135" s="4"/>
    </row>
    <row r="136" spans="1:14" s="1" customFormat="1">
      <c r="A136" s="30"/>
      <c r="C136" s="2"/>
      <c r="D136" s="3"/>
      <c r="E136" s="3"/>
      <c r="N136" s="4"/>
    </row>
    <row r="137" spans="1:14" s="1" customFormat="1">
      <c r="A137" s="30"/>
      <c r="C137" s="2"/>
      <c r="D137" s="3"/>
      <c r="E137" s="3"/>
      <c r="N137" s="4"/>
    </row>
    <row r="138" spans="1:14" s="1" customFormat="1">
      <c r="A138" s="30"/>
      <c r="C138" s="2"/>
      <c r="D138" s="3"/>
      <c r="E138" s="3"/>
      <c r="N138" s="4"/>
    </row>
    <row r="144" spans="1:14" s="1" customFormat="1" ht="49.5" customHeight="1">
      <c r="C144" s="2"/>
      <c r="D144" s="3"/>
      <c r="E144" s="3"/>
      <c r="N144" s="4"/>
    </row>
  </sheetData>
  <mergeCells count="61">
    <mergeCell ref="A2:N2"/>
    <mergeCell ref="N17:N22"/>
    <mergeCell ref="N13:N15"/>
    <mergeCell ref="D14:D15"/>
    <mergeCell ref="E14:E15"/>
    <mergeCell ref="H14:I14"/>
    <mergeCell ref="D13:E13"/>
    <mergeCell ref="F13:M13"/>
    <mergeCell ref="L14:M14"/>
    <mergeCell ref="A3:N3"/>
    <mergeCell ref="A6:N6"/>
    <mergeCell ref="A9:N9"/>
    <mergeCell ref="A11:N11"/>
    <mergeCell ref="A7:N7"/>
    <mergeCell ref="A4:N4"/>
    <mergeCell ref="A17:B22"/>
    <mergeCell ref="A54:A59"/>
    <mergeCell ref="B54:B59"/>
    <mergeCell ref="N54:N59"/>
    <mergeCell ref="N35:N46"/>
    <mergeCell ref="A53:N53"/>
    <mergeCell ref="A35:B40"/>
    <mergeCell ref="N80:N85"/>
    <mergeCell ref="A66:N66"/>
    <mergeCell ref="A60:A65"/>
    <mergeCell ref="B60:B65"/>
    <mergeCell ref="N60:N65"/>
    <mergeCell ref="B73:B78"/>
    <mergeCell ref="N73:N78"/>
    <mergeCell ref="N105:N110"/>
    <mergeCell ref="F14:G14"/>
    <mergeCell ref="J14:K14"/>
    <mergeCell ref="A13:A15"/>
    <mergeCell ref="B13:B15"/>
    <mergeCell ref="C13:C15"/>
    <mergeCell ref="A79:N79"/>
    <mergeCell ref="A92:N92"/>
    <mergeCell ref="A67:A72"/>
    <mergeCell ref="A86:A91"/>
    <mergeCell ref="B86:B91"/>
    <mergeCell ref="N86:N91"/>
    <mergeCell ref="B67:B72"/>
    <mergeCell ref="N67:N72"/>
    <mergeCell ref="A80:A85"/>
    <mergeCell ref="B80:B85"/>
    <mergeCell ref="Q69:Q75"/>
    <mergeCell ref="A121:G121"/>
    <mergeCell ref="A23:B28"/>
    <mergeCell ref="A29:B34"/>
    <mergeCell ref="A111:N111"/>
    <mergeCell ref="A113:M113"/>
    <mergeCell ref="A117:B117"/>
    <mergeCell ref="A119:G119"/>
    <mergeCell ref="A41:B46"/>
    <mergeCell ref="A47:B52"/>
    <mergeCell ref="A93:B98"/>
    <mergeCell ref="N93:N98"/>
    <mergeCell ref="A99:B104"/>
    <mergeCell ref="N99:N104"/>
    <mergeCell ref="A73:A78"/>
    <mergeCell ref="A105:B110"/>
  </mergeCells>
  <pageMargins left="0.59055118110236227" right="0.59055118110236227" top="0.39370078740157483" bottom="0.39370078740157483" header="0" footer="0"/>
  <pageSetup paperSize="9" scale="64" fitToHeight="0" orientation="landscape" r:id="rId1"/>
  <headerFooter>
    <oddFooter>&amp;C&amp;"Times New Roman,обычный"&amp;8Страница  &amp;P из &amp;N</oddFooter>
  </headerFooter>
  <rowBreaks count="4" manualBreakCount="4">
    <brk id="34" max="13" man="1"/>
    <brk id="59" max="13" man="1"/>
    <brk id="78" max="13" man="1"/>
    <brk id="9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22"/>
  <sheetViews>
    <sheetView topLeftCell="A7" zoomScaleSheetLayoutView="100" workbookViewId="0">
      <selection activeCell="U11" sqref="U11"/>
    </sheetView>
  </sheetViews>
  <sheetFormatPr defaultColWidth="9.140625" defaultRowHeight="15.75"/>
  <cols>
    <col min="1" max="1" width="5.7109375" style="41" customWidth="1"/>
    <col min="2" max="2" width="32.5703125" style="42" customWidth="1"/>
    <col min="3" max="3" width="14.85546875" style="42" customWidth="1"/>
    <col min="4" max="4" width="13.42578125" style="42" customWidth="1"/>
    <col min="5" max="5" width="6.85546875" style="42" customWidth="1"/>
    <col min="6" max="6" width="6.5703125" style="42" customWidth="1"/>
    <col min="7" max="7" width="7.28515625" style="42" customWidth="1"/>
    <col min="8" max="8" width="7.7109375" style="42" customWidth="1"/>
    <col min="9" max="9" width="7.140625" style="42" customWidth="1"/>
    <col min="10" max="10" width="6.7109375" style="42" customWidth="1"/>
    <col min="11" max="11" width="7" style="42" customWidth="1"/>
    <col min="12" max="12" width="7.28515625" style="42" customWidth="1"/>
    <col min="13" max="14" width="6.85546875" style="42" customWidth="1"/>
    <col min="15" max="15" width="7" style="42" customWidth="1"/>
    <col min="16" max="16" width="5.7109375" style="42" customWidth="1"/>
    <col min="17" max="17" width="15.140625" style="42" customWidth="1"/>
    <col min="18" max="16384" width="9.140625" style="42"/>
  </cols>
  <sheetData>
    <row r="2" spans="1:18">
      <c r="A2" s="128" t="s">
        <v>36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8" ht="20.25" customHeight="1">
      <c r="A3" s="127" t="s">
        <v>48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8">
      <c r="A4" s="125" t="s">
        <v>31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1:18" ht="11.25" customHeight="1">
      <c r="A5" s="53"/>
      <c r="B5" s="53"/>
      <c r="C5" s="53"/>
      <c r="D5" s="53"/>
      <c r="E5" s="35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8" ht="15.95" customHeight="1">
      <c r="A6" s="121" t="s">
        <v>69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8">
      <c r="A7" s="125" t="s">
        <v>32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18" ht="12.75" customHeight="1">
      <c r="A8" s="131" t="s">
        <v>1</v>
      </c>
      <c r="B8" s="130" t="s">
        <v>34</v>
      </c>
      <c r="C8" s="130" t="s">
        <v>35</v>
      </c>
      <c r="D8" s="130" t="s">
        <v>47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5" t="s">
        <v>46</v>
      </c>
    </row>
    <row r="9" spans="1:18" ht="87" customHeight="1">
      <c r="A9" s="131"/>
      <c r="B9" s="130"/>
      <c r="C9" s="130"/>
      <c r="D9" s="130"/>
      <c r="E9" s="130" t="s">
        <v>38</v>
      </c>
      <c r="F9" s="137"/>
      <c r="G9" s="137"/>
      <c r="H9" s="130" t="s">
        <v>39</v>
      </c>
      <c r="I9" s="137"/>
      <c r="J9" s="137"/>
      <c r="K9" s="130" t="s">
        <v>40</v>
      </c>
      <c r="L9" s="137"/>
      <c r="M9" s="137"/>
      <c r="N9" s="130" t="s">
        <v>45</v>
      </c>
      <c r="O9" s="137"/>
      <c r="P9" s="137"/>
      <c r="Q9" s="136"/>
    </row>
    <row r="10" spans="1:18" ht="19.5" customHeight="1">
      <c r="A10" s="132"/>
      <c r="B10" s="133"/>
      <c r="C10" s="133"/>
      <c r="D10" s="133"/>
      <c r="E10" s="71" t="s">
        <v>7</v>
      </c>
      <c r="F10" s="71" t="s">
        <v>8</v>
      </c>
      <c r="G10" s="71" t="s">
        <v>6</v>
      </c>
      <c r="H10" s="71" t="s">
        <v>7</v>
      </c>
      <c r="I10" s="71" t="s">
        <v>8</v>
      </c>
      <c r="J10" s="71" t="s">
        <v>6</v>
      </c>
      <c r="K10" s="71" t="s">
        <v>7</v>
      </c>
      <c r="L10" s="71" t="s">
        <v>8</v>
      </c>
      <c r="M10" s="71" t="s">
        <v>6</v>
      </c>
      <c r="N10" s="71" t="s">
        <v>7</v>
      </c>
      <c r="O10" s="71" t="s">
        <v>8</v>
      </c>
      <c r="P10" s="71" t="s">
        <v>6</v>
      </c>
      <c r="Q10" s="136"/>
    </row>
    <row r="11" spans="1:18" s="65" customFormat="1" ht="63">
      <c r="A11" s="62">
        <v>1</v>
      </c>
      <c r="B11" s="84" t="s">
        <v>63</v>
      </c>
      <c r="C11" s="87">
        <v>30</v>
      </c>
      <c r="D11" s="87">
        <v>35</v>
      </c>
      <c r="E11" s="88">
        <v>8</v>
      </c>
      <c r="F11" s="89">
        <v>8</v>
      </c>
      <c r="G11" s="89">
        <v>100</v>
      </c>
      <c r="H11" s="63">
        <v>24</v>
      </c>
      <c r="I11" s="63">
        <v>24</v>
      </c>
      <c r="J11" s="63">
        <v>100</v>
      </c>
      <c r="K11" s="63">
        <v>30</v>
      </c>
      <c r="L11" s="63">
        <v>32</v>
      </c>
      <c r="M11" s="94">
        <v>106.7</v>
      </c>
      <c r="N11" s="63"/>
      <c r="O11" s="63"/>
      <c r="P11" s="63"/>
      <c r="Q11" s="64"/>
    </row>
    <row r="12" spans="1:18" s="65" customFormat="1" ht="63">
      <c r="A12" s="62">
        <v>2</v>
      </c>
      <c r="B12" s="85" t="s">
        <v>64</v>
      </c>
      <c r="C12" s="87">
        <v>30</v>
      </c>
      <c r="D12" s="87">
        <v>30</v>
      </c>
      <c r="E12" s="88">
        <v>30</v>
      </c>
      <c r="F12" s="89">
        <v>30</v>
      </c>
      <c r="G12" s="89">
        <v>100</v>
      </c>
      <c r="H12" s="88">
        <v>30</v>
      </c>
      <c r="I12" s="89">
        <v>30</v>
      </c>
      <c r="J12" s="89">
        <v>100</v>
      </c>
      <c r="K12" s="88">
        <v>30</v>
      </c>
      <c r="L12" s="89">
        <v>30</v>
      </c>
      <c r="M12" s="89">
        <v>100</v>
      </c>
      <c r="N12" s="63"/>
      <c r="O12" s="63"/>
      <c r="P12" s="63"/>
      <c r="Q12" s="64"/>
    </row>
    <row r="13" spans="1:18" s="65" customFormat="1" ht="31.5">
      <c r="A13" s="62">
        <v>3</v>
      </c>
      <c r="B13" s="84" t="s">
        <v>65</v>
      </c>
      <c r="C13" s="87">
        <v>270</v>
      </c>
      <c r="D13" s="87">
        <v>280</v>
      </c>
      <c r="E13" s="88">
        <v>72</v>
      </c>
      <c r="F13" s="89">
        <v>125</v>
      </c>
      <c r="G13" s="91">
        <v>173.6</v>
      </c>
      <c r="H13" s="89">
        <v>144</v>
      </c>
      <c r="I13" s="63">
        <v>206</v>
      </c>
      <c r="J13" s="94">
        <v>143.1</v>
      </c>
      <c r="K13" s="63">
        <v>216</v>
      </c>
      <c r="L13" s="63">
        <v>279</v>
      </c>
      <c r="M13" s="94">
        <v>129.19999999999999</v>
      </c>
      <c r="N13" s="63"/>
      <c r="O13" s="63"/>
      <c r="P13" s="63"/>
      <c r="Q13" s="64"/>
    </row>
    <row r="14" spans="1:18" s="65" customFormat="1" ht="78.75">
      <c r="A14" s="62">
        <v>4</v>
      </c>
      <c r="B14" s="84" t="s">
        <v>66</v>
      </c>
      <c r="C14" s="87">
        <v>830</v>
      </c>
      <c r="D14" s="87">
        <v>835</v>
      </c>
      <c r="E14" s="88">
        <v>832</v>
      </c>
      <c r="F14" s="89">
        <v>857</v>
      </c>
      <c r="G14" s="89">
        <v>103</v>
      </c>
      <c r="H14" s="63">
        <v>833</v>
      </c>
      <c r="I14" s="63">
        <v>857</v>
      </c>
      <c r="J14" s="94">
        <v>102.9</v>
      </c>
      <c r="K14" s="63">
        <v>834</v>
      </c>
      <c r="L14" s="63">
        <v>857</v>
      </c>
      <c r="M14" s="94">
        <v>102.8</v>
      </c>
      <c r="N14" s="63"/>
      <c r="O14" s="63"/>
      <c r="P14" s="63"/>
      <c r="Q14" s="64"/>
    </row>
    <row r="15" spans="1:18" s="65" customFormat="1" ht="96" customHeight="1">
      <c r="A15" s="62">
        <v>5</v>
      </c>
      <c r="B15" s="86" t="s">
        <v>67</v>
      </c>
      <c r="C15" s="87">
        <v>80</v>
      </c>
      <c r="D15" s="87">
        <v>90</v>
      </c>
      <c r="E15" s="88">
        <v>85</v>
      </c>
      <c r="F15" s="89">
        <v>85</v>
      </c>
      <c r="G15" s="89">
        <v>100</v>
      </c>
      <c r="H15" s="88">
        <v>85</v>
      </c>
      <c r="I15" s="89">
        <v>85</v>
      </c>
      <c r="J15" s="63">
        <v>100</v>
      </c>
      <c r="K15" s="63">
        <v>88</v>
      </c>
      <c r="L15" s="63">
        <v>88</v>
      </c>
      <c r="M15" s="63">
        <v>100</v>
      </c>
      <c r="N15" s="63"/>
      <c r="O15" s="63"/>
      <c r="P15" s="63"/>
      <c r="Q15" s="64"/>
    </row>
    <row r="16" spans="1:18" s="45" customForma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44" s="45" customFormat="1">
      <c r="A17" s="43"/>
      <c r="B17" s="134" t="s">
        <v>68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44"/>
    </row>
    <row r="18" spans="1:44" s="45" customFormat="1" ht="14.25" customHeight="1">
      <c r="A18" s="55"/>
      <c r="B18" s="57"/>
      <c r="C18" s="56"/>
      <c r="D18" s="5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44" s="45" customFormat="1">
      <c r="A19" s="46"/>
      <c r="B19" s="134" t="s">
        <v>59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44"/>
    </row>
    <row r="20" spans="1:44" s="6" customFormat="1" ht="14.25" customHeight="1">
      <c r="A20" s="129"/>
      <c r="B20" s="129"/>
      <c r="C20" s="129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</row>
    <row r="21" spans="1:44" s="6" customFormat="1">
      <c r="A21" s="48"/>
      <c r="B21" s="49"/>
      <c r="C21" s="49"/>
      <c r="D21" s="50"/>
      <c r="E21" s="51"/>
      <c r="F21" s="51"/>
      <c r="G21" s="51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49"/>
      <c r="AJ21" s="49"/>
      <c r="AK21" s="49"/>
      <c r="AL21" s="52"/>
      <c r="AM21" s="52"/>
      <c r="AN21" s="52"/>
    </row>
    <row r="22" spans="1:44">
      <c r="A22" s="47"/>
    </row>
  </sheetData>
  <mergeCells count="18">
    <mergeCell ref="A20:C20"/>
    <mergeCell ref="E8:P8"/>
    <mergeCell ref="A8:A10"/>
    <mergeCell ref="B8:B10"/>
    <mergeCell ref="C8:C10"/>
    <mergeCell ref="D8:D10"/>
    <mergeCell ref="B17:Q17"/>
    <mergeCell ref="B19:Q19"/>
    <mergeCell ref="Q8:Q10"/>
    <mergeCell ref="E9:G9"/>
    <mergeCell ref="H9:J9"/>
    <mergeCell ref="K9:M9"/>
    <mergeCell ref="N9:P9"/>
    <mergeCell ref="A3:Q3"/>
    <mergeCell ref="A2:Q2"/>
    <mergeCell ref="A4:Q4"/>
    <mergeCell ref="A6:Q6"/>
    <mergeCell ref="A7:Q7"/>
  </mergeCells>
  <pageMargins left="0.70866141732283472" right="0.70866141732283472" top="0.74803149606299213" bottom="0.74803149606299213" header="0.31496062992125984" footer="0.31496062992125984"/>
  <pageSetup paperSize="9" scale="7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Финансирование </vt:lpstr>
      <vt:lpstr>Показатели</vt:lpstr>
      <vt:lpstr>'Финансирование '!Заголовки_для_печати</vt:lpstr>
      <vt:lpstr>'Финансирование '!Область_печати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Work</cp:lastModifiedBy>
  <cp:lastPrinted>2022-10-11T04:40:22Z</cp:lastPrinted>
  <dcterms:created xsi:type="dcterms:W3CDTF">2021-10-15T07:29:28Z</dcterms:created>
  <dcterms:modified xsi:type="dcterms:W3CDTF">2022-10-11T04:50:49Z</dcterms:modified>
</cp:coreProperties>
</file>