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2995" windowHeight="8955" activeTab="1"/>
  </bookViews>
  <sheets>
    <sheet name="Финансирование " sheetId="1" r:id="rId1"/>
    <sheet name="Показатели" sheetId="2" r:id="rId2"/>
  </sheets>
  <definedNames>
    <definedName name="_xlnm._FilterDatabase" localSheetId="0" hidden="1">'Финансирование '!$C$2:$C$117</definedName>
    <definedName name="BossProviderVariable?_82e37b92_8454_493a_a09e_e1f9ab66b426" hidden="1">"25_01_2006"</definedName>
    <definedName name="_xlnm.Print_Titles" localSheetId="0">'Финансирование '!$13:$16</definedName>
    <definedName name="_xlnm.Print_Area" localSheetId="0">'Финансирование '!$A$1:$N$94</definedName>
  </definedNames>
  <calcPr calcId="124519"/>
</workbook>
</file>

<file path=xl/calcChain.xml><?xml version="1.0" encoding="utf-8"?>
<calcChain xmlns="http://schemas.openxmlformats.org/spreadsheetml/2006/main">
  <c r="J78" i="1"/>
  <c r="J80"/>
  <c r="J82"/>
  <c r="J65"/>
  <c r="J67"/>
  <c r="J69"/>
  <c r="K69" s="1"/>
  <c r="J17"/>
  <c r="J19"/>
  <c r="J21"/>
  <c r="J31"/>
  <c r="K31" s="1"/>
  <c r="J41"/>
  <c r="J45"/>
  <c r="J43"/>
  <c r="J59"/>
  <c r="K59" s="1"/>
  <c r="J53"/>
  <c r="K82"/>
  <c r="K80"/>
  <c r="K78"/>
  <c r="K67"/>
  <c r="K65"/>
  <c r="K63"/>
  <c r="K61"/>
  <c r="K17"/>
  <c r="K19"/>
  <c r="K21"/>
  <c r="K41"/>
  <c r="K43"/>
  <c r="K45"/>
  <c r="K53"/>
  <c r="K57"/>
  <c r="H45"/>
  <c r="H43"/>
  <c r="J33" l="1"/>
  <c r="D45"/>
  <c r="D43"/>
  <c r="D41" s="1"/>
  <c r="I31"/>
  <c r="H29"/>
  <c r="H17"/>
  <c r="H21"/>
  <c r="H19"/>
  <c r="H31"/>
  <c r="H33"/>
  <c r="H78"/>
  <c r="H80"/>
  <c r="H82"/>
  <c r="H65"/>
  <c r="I67"/>
  <c r="H67"/>
  <c r="H69"/>
  <c r="H53"/>
  <c r="I57"/>
  <c r="H59"/>
  <c r="I63"/>
  <c r="I61"/>
  <c r="D31"/>
  <c r="D19"/>
  <c r="I19" s="1"/>
  <c r="D21"/>
  <c r="D33" s="1"/>
  <c r="I33" s="1"/>
  <c r="D80"/>
  <c r="I80" s="1"/>
  <c r="D67"/>
  <c r="D51"/>
  <c r="D47" s="1"/>
  <c r="H41"/>
  <c r="I45"/>
  <c r="F21"/>
  <c r="F69"/>
  <c r="F33" s="1"/>
  <c r="D69"/>
  <c r="I69" s="1"/>
  <c r="K33" l="1"/>
  <c r="J29"/>
  <c r="K29" s="1"/>
  <c r="I41"/>
  <c r="I43"/>
  <c r="I21"/>
  <c r="E47"/>
  <c r="D29"/>
  <c r="I29" s="1"/>
  <c r="D59"/>
  <c r="I59" s="1"/>
  <c r="F59"/>
  <c r="F53"/>
  <c r="G57"/>
  <c r="E53"/>
  <c r="D53"/>
  <c r="I53" s="1"/>
  <c r="D17"/>
  <c r="I17" s="1"/>
  <c r="D65" l="1"/>
  <c r="I65" s="1"/>
  <c r="D82"/>
  <c r="G59"/>
  <c r="G63"/>
  <c r="G53"/>
  <c r="D78" l="1"/>
  <c r="I78" s="1"/>
  <c r="I82"/>
  <c r="F82"/>
  <c r="G33"/>
  <c r="G45"/>
  <c r="G41"/>
  <c r="G69"/>
  <c r="F65"/>
  <c r="G65" s="1"/>
  <c r="G82" l="1"/>
  <c r="F78"/>
  <c r="G78" s="1"/>
  <c r="F29"/>
  <c r="G29" s="1"/>
  <c r="F17" l="1"/>
  <c r="G17" s="1"/>
  <c r="G21"/>
</calcChain>
</file>

<file path=xl/sharedStrings.xml><?xml version="1.0" encoding="utf-8"?>
<sst xmlns="http://schemas.openxmlformats.org/spreadsheetml/2006/main" count="185" uniqueCount="60">
  <si>
    <t>тыс. рублей</t>
  </si>
  <si>
    <t>№ п/п</t>
  </si>
  <si>
    <t>Наименование структурного элемента муниципальной программы</t>
  </si>
  <si>
    <t>Источники финансирования</t>
  </si>
  <si>
    <t>Всего</t>
  </si>
  <si>
    <t>Результат реализации. Причины отклонения  фактического исполнения от запланированного</t>
  </si>
  <si>
    <t>%</t>
  </si>
  <si>
    <t>план</t>
  </si>
  <si>
    <t>факт</t>
  </si>
  <si>
    <t>Всего по муниципальной программе:</t>
  </si>
  <si>
    <t>Всего: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</si>
  <si>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</si>
  <si>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</si>
  <si>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</si>
  <si>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</si>
  <si>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проектная часть</t>
  </si>
  <si>
    <t>всего:</t>
  </si>
  <si>
    <t>процессная часть</t>
  </si>
  <si>
    <t>инвестиции в объекты муниципальной собственности</t>
  </si>
  <si>
    <t>прочие расходы (кроме расходов по текущей деятельности)</t>
  </si>
  <si>
    <t>расходы по текущей деятельности ответственного исполнителя, соисполнителей муниципальной программы*</t>
  </si>
  <si>
    <t>Х</t>
  </si>
  <si>
    <t>Всего по муниципальной программе (в разрезе исполнителей, соисполнителей):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</si>
  <si>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</si>
  <si>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Согласовано:</t>
  </si>
  <si>
    <t xml:space="preserve">Отчёт о ходе  реализации  муниципальной программы
</t>
  </si>
  <si>
    <t>бюджет Нижневартовского района</t>
  </si>
  <si>
    <t>(наименование муниципальной программы городского поселения Новоаганск)</t>
  </si>
  <si>
    <t>(отчётный период)</t>
  </si>
  <si>
    <t>в  том числе</t>
  </si>
  <si>
    <t>Наименование целевых показателей</t>
  </si>
  <si>
    <t>Базовый показатель на начало реализации муниципальной программы</t>
  </si>
  <si>
    <t>Отчёт о достижении целевых показателей муниципальной программы</t>
  </si>
  <si>
    <r>
      <t xml:space="preserve">план на </t>
    </r>
    <r>
      <rPr>
        <u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 xml:space="preserve"> год *</t>
    </r>
  </si>
  <si>
    <r>
      <t>на 01.04.20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</si>
  <si>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01.07.20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</si>
  <si>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01.10.20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</si>
  <si>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31.12.20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</si>
  <si>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t>Отдел финансов администрации поселения___________________ Т.Т. Черных</t>
  </si>
  <si>
    <r>
      <t>за 202</t>
    </r>
    <r>
      <rPr>
        <u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год (факт)</t>
    </r>
  </si>
  <si>
    <t>Примечание (причины недостижения/перевыполнения показателя)</t>
  </si>
  <si>
    <r>
      <t xml:space="preserve">Значение показателя на </t>
    </r>
    <r>
      <rPr>
        <u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 xml:space="preserve"> год (план)</t>
    </r>
  </si>
  <si>
    <t xml:space="preserve">Ответственный исполнитель (отдел организации деятельности администрации)
</t>
  </si>
  <si>
    <t>Руководитель  структурного подразделения администрации поселения __________________________ З.Р. Сафина</t>
  </si>
  <si>
    <t>Исполнитель: Сафина Зухра Рифкатовна, начальник отдела организации деятельности администрации, тел.: 8 (34668) 51031</t>
  </si>
  <si>
    <t>Отдел экономики администрации поселения__________________ Л.Г. Мальцева</t>
  </si>
  <si>
    <t>Руководитель структурного подразделения администрации поселения: ________________З.Р. Сафина</t>
  </si>
  <si>
    <t>«Повышение эффективности управления городским поселением Новоаганск»</t>
  </si>
  <si>
    <r>
      <t xml:space="preserve">Ответственный исполнитель/соисполнитель: </t>
    </r>
    <r>
      <rPr>
        <u/>
        <sz val="12"/>
        <color theme="1"/>
        <rFont val="Times New Roman"/>
        <family val="1"/>
        <charset val="204"/>
      </rPr>
      <t>Отдел организации деятельности администрации / МКУ "УОДОМС"</t>
    </r>
  </si>
  <si>
    <t xml:space="preserve">Итого </t>
  </si>
  <si>
    <t>1.</t>
  </si>
  <si>
    <t>2.</t>
  </si>
  <si>
    <t>Создание необходимых условий для эффективного функционирования органов местного самоуправления</t>
  </si>
  <si>
    <t>Организация временных рабочих мест для безработных граждан и финансовое обеспечение расходов по оплате труда работников, трудоустроенных на временные рабочие места</t>
  </si>
  <si>
    <t>Соисполнитель (МКУ "УОДОМС")</t>
  </si>
  <si>
    <t>Полнота исполнения расходных обязательств по осуществлению материально-технического обеспечения деятельности органов местного самоуправления не менее 93 % от уточненных бюджетных ассигнований, %</t>
  </si>
  <si>
    <t xml:space="preserve">Планируемый период трудоустройства граждан из числа безработных по договорам: № 10-ОРр-2022 от 13.01.2022 «Организация проведения оплачиваемых общественных работ для не занятых трудовой деятельностью и безработных граждан»; № 02-КМНСр-2022 от 13.01.2022 «Организация временного трудоустройства граждан из числа коренных малочисленных народов Севера автономного округа, зарегистрированных в органах службы занятости в целях поиска подходящей работы»; № 06-СКр-2022 от 13.01.2022 «Организация временного трудоустройства безработных граждан, испытывающих трудности в поиске работы» с апреля по октябрь 2022 года.  </t>
  </si>
  <si>
    <t xml:space="preserve">В объем исполненных обязательств частично не вошла оплата за коммунальные услуги, связь, содержание автотранспорта за июнь 2022 года. Оплата за услуги произведена по факту выставленных счетов-фактур (без учета счетов за июнь 2022 года). </t>
  </si>
  <si>
    <t>на «30» сентября 2022 года</t>
  </si>
  <si>
    <r>
      <t>Реквизиты нормативного правового акта, которым  утверждена программа: постановление администрации городского поселения Новоаганск от 22.11.2021 № 410 "Об утверждении муниципальной программы "Повышение эффективности управления городским поселением Новоаганск"" (</t>
    </r>
    <r>
      <rPr>
        <sz val="12"/>
        <rFont val="Times New Roman"/>
        <family val="1"/>
        <charset val="204"/>
      </rPr>
      <t>в редакции от 25.03.2022 № 71; от 23.05.2022 № 126, от 04.08.2022 № 200, от 23.09.2022 № 242)</t>
    </r>
  </si>
</sst>
</file>

<file path=xl/styles.xml><?xml version="1.0" encoding="utf-8"?>
<styleSheet xmlns="http://schemas.openxmlformats.org/spreadsheetml/2006/main">
  <numFmts count="7">
    <numFmt numFmtId="164" formatCode="0.0"/>
    <numFmt numFmtId="165" formatCode="_-* #,##0.00_р_._-;\-* #,##0.00_р_._-;_-* &quot;-&quot;??_р_._-;_-@_-"/>
    <numFmt numFmtId="166" formatCode="_-* #,##0.0_р_._-;\-* #,##0.0_р_._-;_-* &quot;-&quot;?_р_._-;_-@_-"/>
    <numFmt numFmtId="167" formatCode="#,##0_ ;\-#,##0\ "/>
    <numFmt numFmtId="168" formatCode="#,##0.0_ ;\-#,##0.0\ "/>
    <numFmt numFmtId="169" formatCode="0.000"/>
    <numFmt numFmtId="170" formatCode="#,##0.00_ ;\-#,##0.00\ 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4" fontId="6" fillId="0" borderId="3" xfId="0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vertical="center"/>
    </xf>
    <xf numFmtId="166" fontId="6" fillId="0" borderId="3" xfId="1" applyNumberFormat="1" applyFont="1" applyFill="1" applyBorder="1" applyAlignment="1" applyProtection="1">
      <alignment horizontal="right" vertical="top" wrapText="1"/>
    </xf>
    <xf numFmtId="0" fontId="12" fillId="0" borderId="3" xfId="0" applyFont="1" applyBorder="1" applyAlignment="1">
      <alignment vertical="top" wrapText="1"/>
    </xf>
    <xf numFmtId="166" fontId="11" fillId="0" borderId="3" xfId="1" applyNumberFormat="1" applyFont="1" applyFill="1" applyBorder="1" applyAlignment="1" applyProtection="1">
      <alignment horizontal="right" vertical="top" wrapText="1"/>
    </xf>
    <xf numFmtId="10" fontId="11" fillId="0" borderId="3" xfId="1" applyNumberFormat="1" applyFont="1" applyFill="1" applyBorder="1" applyAlignment="1" applyProtection="1">
      <alignment horizontal="right" vertical="top" wrapText="1"/>
    </xf>
    <xf numFmtId="0" fontId="12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10" fontId="6" fillId="0" borderId="3" xfId="1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vertical="top"/>
    </xf>
    <xf numFmtId="0" fontId="2" fillId="0" borderId="0" xfId="0" applyFont="1" applyAlignment="1">
      <alignment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12" fillId="0" borderId="0" xfId="0" applyFont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164" fontId="6" fillId="0" borderId="0" xfId="1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justify" vertical="center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vertical="center"/>
    </xf>
    <xf numFmtId="0" fontId="12" fillId="0" borderId="3" xfId="0" applyFont="1" applyFill="1" applyBorder="1" applyAlignment="1">
      <alignment wrapText="1"/>
    </xf>
    <xf numFmtId="9" fontId="11" fillId="0" borderId="3" xfId="1" applyNumberFormat="1" applyFont="1" applyFill="1" applyBorder="1" applyAlignment="1" applyProtection="1">
      <alignment horizontal="right" vertical="top" wrapText="1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167" fontId="6" fillId="0" borderId="3" xfId="1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Fill="1" applyBorder="1" applyAlignment="1" applyProtection="1">
      <alignment horizontal="justify" vertical="top" wrapText="1"/>
    </xf>
    <xf numFmtId="0" fontId="12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top"/>
    </xf>
    <xf numFmtId="1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13" fillId="0" borderId="3" xfId="0" applyFont="1" applyBorder="1" applyAlignment="1">
      <alignment vertical="top" wrapText="1"/>
    </xf>
    <xf numFmtId="9" fontId="6" fillId="0" borderId="3" xfId="1" applyNumberFormat="1" applyFont="1" applyFill="1" applyBorder="1" applyAlignment="1" applyProtection="1">
      <alignment horizontal="right" vertical="top" wrapText="1"/>
    </xf>
    <xf numFmtId="166" fontId="14" fillId="0" borderId="3" xfId="1" applyNumberFormat="1" applyFont="1" applyFill="1" applyBorder="1" applyAlignment="1" applyProtection="1">
      <alignment horizontal="right" vertical="top" wrapText="1"/>
    </xf>
    <xf numFmtId="0" fontId="9" fillId="0" borderId="3" xfId="0" applyFont="1" applyBorder="1" applyAlignment="1">
      <alignment horizontal="center" vertical="top"/>
    </xf>
    <xf numFmtId="168" fontId="6" fillId="0" borderId="3" xfId="1" applyNumberFormat="1" applyFont="1" applyFill="1" applyBorder="1" applyAlignment="1" applyProtection="1">
      <alignment horizontal="right" vertical="top" wrapText="1"/>
    </xf>
    <xf numFmtId="0" fontId="6" fillId="0" borderId="3" xfId="0" applyFont="1" applyFill="1" applyBorder="1" applyAlignment="1" applyProtection="1">
      <alignment horizontal="center" vertical="top"/>
    </xf>
    <xf numFmtId="164" fontId="11" fillId="0" borderId="3" xfId="0" applyNumberFormat="1" applyFont="1" applyFill="1" applyBorder="1" applyAlignment="1" applyProtection="1">
      <alignment horizontal="left" vertical="top" wrapText="1"/>
    </xf>
    <xf numFmtId="0" fontId="12" fillId="0" borderId="3" xfId="0" applyFont="1" applyFill="1" applyBorder="1" applyAlignment="1">
      <alignment horizontal="center" vertical="center" wrapText="1"/>
    </xf>
    <xf numFmtId="168" fontId="11" fillId="0" borderId="3" xfId="1" applyNumberFormat="1" applyFont="1" applyFill="1" applyBorder="1" applyAlignment="1" applyProtection="1">
      <alignment horizontal="right" vertical="top" wrapText="1"/>
    </xf>
    <xf numFmtId="0" fontId="12" fillId="0" borderId="2" xfId="0" applyFont="1" applyFill="1" applyBorder="1" applyAlignment="1">
      <alignment horizontal="center" vertical="center" wrapText="1"/>
    </xf>
    <xf numFmtId="170" fontId="6" fillId="0" borderId="3" xfId="1" applyNumberFormat="1" applyFont="1" applyFill="1" applyBorder="1" applyAlignment="1">
      <alignment horizontal="center" vertical="center" wrapText="1"/>
    </xf>
    <xf numFmtId="168" fontId="6" fillId="0" borderId="3" xfId="1" applyNumberFormat="1" applyFont="1" applyFill="1" applyBorder="1" applyAlignment="1">
      <alignment horizontal="center" vertical="center" wrapText="1"/>
    </xf>
    <xf numFmtId="170" fontId="6" fillId="0" borderId="2" xfId="1" applyNumberFormat="1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 applyProtection="1">
      <alignment horizontal="right" vertical="top" wrapText="1"/>
    </xf>
    <xf numFmtId="0" fontId="6" fillId="0" borderId="3" xfId="1" applyNumberFormat="1" applyFont="1" applyFill="1" applyBorder="1" applyAlignment="1" applyProtection="1">
      <alignment horizontal="right" vertical="top" wrapText="1"/>
    </xf>
    <xf numFmtId="1" fontId="11" fillId="0" borderId="3" xfId="1" applyNumberFormat="1" applyFont="1" applyFill="1" applyBorder="1" applyAlignment="1" applyProtection="1">
      <alignment horizontal="right" vertical="top" wrapText="1"/>
    </xf>
    <xf numFmtId="1" fontId="6" fillId="0" borderId="3" xfId="1" applyNumberFormat="1" applyFont="1" applyFill="1" applyBorder="1" applyAlignment="1" applyProtection="1">
      <alignment horizontal="right" vertical="top" wrapText="1"/>
    </xf>
    <xf numFmtId="167" fontId="6" fillId="0" borderId="3" xfId="1" applyNumberFormat="1" applyFont="1" applyFill="1" applyBorder="1" applyAlignment="1" applyProtection="1">
      <alignment horizontal="right" vertical="top" wrapText="1"/>
    </xf>
    <xf numFmtId="170" fontId="6" fillId="0" borderId="3" xfId="1" applyNumberFormat="1" applyFont="1" applyBorder="1" applyAlignment="1">
      <alignment horizontal="center" vertical="center" wrapText="1"/>
    </xf>
    <xf numFmtId="169" fontId="3" fillId="0" borderId="0" xfId="0" applyNumberFormat="1" applyFont="1" applyFill="1" applyBorder="1" applyAlignment="1" applyProtection="1">
      <alignment horizontal="center" vertical="top" wrapText="1"/>
      <protection locked="0"/>
    </xf>
    <xf numFmtId="169" fontId="24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0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top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164" fontId="11" fillId="0" borderId="3" xfId="0" applyNumberFormat="1" applyFont="1" applyFill="1" applyBorder="1" applyAlignment="1" applyProtection="1">
      <alignment horizontal="center" vertical="top" wrapText="1"/>
    </xf>
    <xf numFmtId="164" fontId="11" fillId="0" borderId="3" xfId="0" applyNumberFormat="1" applyFont="1" applyFill="1" applyBorder="1" applyAlignment="1" applyProtection="1">
      <alignment horizontal="left" vertical="top"/>
    </xf>
    <xf numFmtId="164" fontId="6" fillId="0" borderId="3" xfId="0" applyNumberFormat="1" applyFont="1" applyFill="1" applyBorder="1" applyAlignment="1" applyProtection="1">
      <alignment horizontal="left" vertical="top" wrapText="1"/>
    </xf>
    <xf numFmtId="164" fontId="11" fillId="0" borderId="3" xfId="0" applyNumberFormat="1" applyFont="1" applyFill="1" applyBorder="1" applyAlignment="1" applyProtection="1">
      <alignment horizontal="left" vertical="top" wrapText="1"/>
    </xf>
    <xf numFmtId="0" fontId="0" fillId="0" borderId="3" xfId="0" applyBorder="1"/>
    <xf numFmtId="0" fontId="4" fillId="0" borderId="0" xfId="0" applyFont="1" applyFill="1" applyBorder="1" applyAlignment="1" applyProtection="1">
      <alignment horizontal="left" wrapText="1"/>
    </xf>
    <xf numFmtId="0" fontId="19" fillId="0" borderId="0" xfId="0" applyFont="1" applyAlignment="1">
      <alignment horizontal="left" wrapText="1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0" borderId="0" xfId="0" applyFont="1" applyFill="1" applyAlignment="1" applyProtection="1">
      <alignment vertical="center"/>
    </xf>
    <xf numFmtId="0" fontId="19" fillId="0" borderId="0" xfId="0" applyFont="1" applyAlignment="1"/>
    <xf numFmtId="0" fontId="6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</cellXfs>
  <cellStyles count="7">
    <cellStyle name="Обычный" xfId="0" builtinId="0"/>
    <cellStyle name="Обычный 13" xfId="2"/>
    <cellStyle name="Обычный 2" xfId="3"/>
    <cellStyle name="Обычный 2 2" xfId="4"/>
    <cellStyle name="Обычный 9" xfId="5"/>
    <cellStyle name="Финансовый" xfId="1" builtinId="3"/>
    <cellStyle name="Финансовый 1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G117"/>
  <sheetViews>
    <sheetView topLeftCell="A10" zoomScaleSheetLayoutView="100" workbookViewId="0">
      <selection activeCell="P81" sqref="P81"/>
    </sheetView>
  </sheetViews>
  <sheetFormatPr defaultColWidth="9.140625" defaultRowHeight="12.75"/>
  <cols>
    <col min="1" max="1" width="8" style="1" customWidth="1"/>
    <col min="2" max="2" width="29.42578125" style="1" customWidth="1"/>
    <col min="3" max="3" width="24.28515625" style="2" customWidth="1"/>
    <col min="4" max="4" width="18.7109375" style="3" customWidth="1"/>
    <col min="5" max="5" width="8.5703125" style="3" customWidth="1"/>
    <col min="6" max="6" width="10.5703125" style="1" customWidth="1"/>
    <col min="7" max="7" width="9.28515625" style="1" customWidth="1"/>
    <col min="8" max="8" width="11.7109375" style="1" customWidth="1"/>
    <col min="9" max="9" width="11" style="1" customWidth="1"/>
    <col min="10" max="10" width="12.5703125" style="1" customWidth="1"/>
    <col min="11" max="11" width="9.85546875" style="1" customWidth="1"/>
    <col min="12" max="12" width="13" style="1" customWidth="1"/>
    <col min="13" max="13" width="7" style="1" customWidth="1"/>
    <col min="14" max="14" width="52.140625" style="4" customWidth="1"/>
    <col min="15" max="16" width="9.140625" style="4"/>
    <col min="17" max="17" width="30.140625" style="4" customWidth="1"/>
    <col min="18" max="16384" width="9.140625" style="4"/>
  </cols>
  <sheetData>
    <row r="1" spans="1:14" ht="18.75">
      <c r="N1" s="5"/>
    </row>
    <row r="2" spans="1:14" s="6" customFormat="1" ht="24" customHeight="1">
      <c r="A2" s="97" t="s">
        <v>25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s="7" customFormat="1" ht="17.25" customHeight="1">
      <c r="A3" s="104" t="s">
        <v>47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s="7" customFormat="1" ht="17.25" customHeight="1">
      <c r="A4" s="112" t="s">
        <v>27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7" customFormat="1" ht="17.25" customHeight="1">
      <c r="F5" s="34"/>
    </row>
    <row r="6" spans="1:14" s="8" customFormat="1" ht="19.5" customHeight="1">
      <c r="A6" s="106" t="s">
        <v>58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s="8" customFormat="1" ht="13.5" customHeight="1">
      <c r="A7" s="112" t="s">
        <v>28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s="8" customFormat="1" ht="13.5" customHeight="1">
      <c r="A8" s="32"/>
      <c r="B8" s="33"/>
      <c r="C8" s="33"/>
      <c r="D8" s="33"/>
      <c r="E8" s="33"/>
      <c r="F8" s="34"/>
      <c r="G8" s="33"/>
      <c r="H8" s="33"/>
      <c r="I8" s="33"/>
      <c r="J8" s="33"/>
      <c r="K8" s="33"/>
      <c r="L8" s="33"/>
      <c r="M8" s="33"/>
      <c r="N8" s="31"/>
    </row>
    <row r="9" spans="1:14" s="69" customFormat="1" ht="33" customHeight="1">
      <c r="A9" s="108" t="s">
        <v>59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s="8" customFormat="1" ht="13.5" customHeight="1">
      <c r="A10" s="35"/>
      <c r="B10" s="37"/>
      <c r="C10" s="37"/>
      <c r="D10" s="37"/>
      <c r="E10" s="37"/>
      <c r="F10" s="38"/>
      <c r="G10" s="37"/>
      <c r="H10" s="37"/>
      <c r="I10" s="37"/>
      <c r="J10" s="37"/>
      <c r="K10" s="37"/>
      <c r="L10" s="37"/>
      <c r="M10" s="37"/>
      <c r="N10" s="31"/>
    </row>
    <row r="11" spans="1:14" s="6" customFormat="1" ht="19.5" customHeight="1">
      <c r="A11" s="110" t="s">
        <v>48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</row>
    <row r="12" spans="1:14">
      <c r="A12" s="35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36" t="s">
        <v>0</v>
      </c>
    </row>
    <row r="13" spans="1:14" ht="15" customHeight="1">
      <c r="A13" s="101" t="s">
        <v>1</v>
      </c>
      <c r="B13" s="101" t="s">
        <v>2</v>
      </c>
      <c r="C13" s="101" t="s">
        <v>3</v>
      </c>
      <c r="D13" s="101" t="s">
        <v>4</v>
      </c>
      <c r="E13" s="101"/>
      <c r="F13" s="103" t="s">
        <v>29</v>
      </c>
      <c r="G13" s="103"/>
      <c r="H13" s="103"/>
      <c r="I13" s="103"/>
      <c r="J13" s="103"/>
      <c r="K13" s="103"/>
      <c r="L13" s="103"/>
      <c r="M13" s="103"/>
      <c r="N13" s="100" t="s">
        <v>5</v>
      </c>
    </row>
    <row r="14" spans="1:14" ht="28.5" customHeight="1">
      <c r="A14" s="101"/>
      <c r="B14" s="101"/>
      <c r="C14" s="101"/>
      <c r="D14" s="101" t="s">
        <v>33</v>
      </c>
      <c r="E14" s="102" t="s">
        <v>6</v>
      </c>
      <c r="F14" s="103" t="s">
        <v>34</v>
      </c>
      <c r="G14" s="103"/>
      <c r="H14" s="103" t="s">
        <v>35</v>
      </c>
      <c r="I14" s="103"/>
      <c r="J14" s="103" t="s">
        <v>36</v>
      </c>
      <c r="K14" s="103"/>
      <c r="L14" s="103" t="s">
        <v>37</v>
      </c>
      <c r="M14" s="103"/>
      <c r="N14" s="100"/>
    </row>
    <row r="15" spans="1:14" ht="40.9" customHeight="1">
      <c r="A15" s="101"/>
      <c r="B15" s="101"/>
      <c r="C15" s="101"/>
      <c r="D15" s="101"/>
      <c r="E15" s="102"/>
      <c r="F15" s="9" t="s">
        <v>8</v>
      </c>
      <c r="G15" s="72" t="s">
        <v>6</v>
      </c>
      <c r="H15" s="9" t="s">
        <v>8</v>
      </c>
      <c r="I15" s="72" t="s">
        <v>6</v>
      </c>
      <c r="J15" s="9" t="s">
        <v>8</v>
      </c>
      <c r="K15" s="72" t="s">
        <v>6</v>
      </c>
      <c r="L15" s="9" t="s">
        <v>8</v>
      </c>
      <c r="M15" s="72" t="s">
        <v>6</v>
      </c>
      <c r="N15" s="100"/>
    </row>
    <row r="16" spans="1:14" s="10" customFormat="1" ht="15.75">
      <c r="A16" s="73">
        <v>1</v>
      </c>
      <c r="B16" s="73">
        <v>2</v>
      </c>
      <c r="C16" s="73">
        <v>4</v>
      </c>
      <c r="D16" s="73">
        <v>5</v>
      </c>
      <c r="E16" s="74">
        <v>7</v>
      </c>
      <c r="F16" s="73">
        <v>9</v>
      </c>
      <c r="G16" s="74">
        <v>10</v>
      </c>
      <c r="H16" s="73">
        <v>12</v>
      </c>
      <c r="I16" s="74">
        <v>13</v>
      </c>
      <c r="J16" s="73">
        <v>15</v>
      </c>
      <c r="K16" s="74">
        <v>16</v>
      </c>
      <c r="L16" s="73">
        <v>18</v>
      </c>
      <c r="M16" s="74">
        <v>19</v>
      </c>
      <c r="N16" s="75">
        <v>44</v>
      </c>
    </row>
    <row r="17" spans="1:14" ht="19.5" customHeight="1">
      <c r="A17" s="115" t="s">
        <v>9</v>
      </c>
      <c r="B17" s="115"/>
      <c r="C17" s="82" t="s">
        <v>10</v>
      </c>
      <c r="D17" s="13">
        <f>SUM(D18:D22)</f>
        <v>25343.8</v>
      </c>
      <c r="E17" s="60">
        <v>1</v>
      </c>
      <c r="F17" s="13">
        <f>SUM(F18:F22)</f>
        <v>4884.3</v>
      </c>
      <c r="G17" s="14">
        <f>F17/D17</f>
        <v>0.19272169130122557</v>
      </c>
      <c r="H17" s="13">
        <f>SUM(H18:H22)</f>
        <v>11214.8</v>
      </c>
      <c r="I17" s="14">
        <f>H17/D17</f>
        <v>0.44250664856888072</v>
      </c>
      <c r="J17" s="13">
        <f>SUM(J18:J22)</f>
        <v>17423.399999999998</v>
      </c>
      <c r="K17" s="14">
        <f>J17/D17</f>
        <v>0.68748175096078723</v>
      </c>
      <c r="L17" s="13"/>
      <c r="M17" s="14"/>
      <c r="N17" s="98"/>
    </row>
    <row r="18" spans="1:14" ht="18" customHeight="1">
      <c r="A18" s="115"/>
      <c r="B18" s="115"/>
      <c r="C18" s="12" t="s">
        <v>11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99"/>
    </row>
    <row r="19" spans="1:14" ht="33.6" customHeight="1">
      <c r="A19" s="115"/>
      <c r="B19" s="115"/>
      <c r="C19" s="12" t="s">
        <v>12</v>
      </c>
      <c r="D19" s="11">
        <f>D55+D61</f>
        <v>418.5</v>
      </c>
      <c r="E19" s="77">
        <v>1</v>
      </c>
      <c r="F19" s="11"/>
      <c r="G19" s="17"/>
      <c r="H19" s="11">
        <f>H55+H61</f>
        <v>192.3</v>
      </c>
      <c r="I19" s="17">
        <f>H19/D19</f>
        <v>0.45949820788530471</v>
      </c>
      <c r="J19" s="11">
        <f>J55+J61</f>
        <v>338.3</v>
      </c>
      <c r="K19" s="17">
        <f>J19/D19</f>
        <v>0.80836320191158906</v>
      </c>
      <c r="L19" s="11"/>
      <c r="M19" s="17"/>
      <c r="N19" s="99"/>
    </row>
    <row r="20" spans="1:14" ht="46.5" customHeight="1">
      <c r="A20" s="115"/>
      <c r="B20" s="115"/>
      <c r="C20" s="12" t="s">
        <v>26</v>
      </c>
      <c r="D20" s="11"/>
      <c r="E20" s="17"/>
      <c r="F20" s="11"/>
      <c r="G20" s="17"/>
      <c r="H20" s="11"/>
      <c r="I20" s="17"/>
      <c r="J20" s="11"/>
      <c r="K20" s="17"/>
      <c r="L20" s="11"/>
      <c r="M20" s="17"/>
      <c r="N20" s="99"/>
    </row>
    <row r="21" spans="1:14" ht="18" customHeight="1">
      <c r="A21" s="115"/>
      <c r="B21" s="115"/>
      <c r="C21" s="76" t="s">
        <v>13</v>
      </c>
      <c r="D21" s="11">
        <f>D57+D63</f>
        <v>24925.3</v>
      </c>
      <c r="E21" s="77">
        <v>1</v>
      </c>
      <c r="F21" s="11">
        <f>F69</f>
        <v>4884.3</v>
      </c>
      <c r="G21" s="17">
        <f>F21/D21</f>
        <v>0.19595752107296605</v>
      </c>
      <c r="H21" s="11">
        <f>H57+H63</f>
        <v>11022.5</v>
      </c>
      <c r="I21" s="17">
        <f>H21/D21</f>
        <v>0.44222135741595892</v>
      </c>
      <c r="J21" s="11">
        <f>J57+J63</f>
        <v>17085.099999999999</v>
      </c>
      <c r="K21" s="17">
        <f>J21/D21</f>
        <v>0.68545213096733038</v>
      </c>
      <c r="L21" s="11"/>
      <c r="M21" s="17"/>
      <c r="N21" s="99"/>
    </row>
    <row r="22" spans="1:14" ht="30.75" customHeight="1">
      <c r="A22" s="115"/>
      <c r="B22" s="115"/>
      <c r="C22" s="39" t="s">
        <v>14</v>
      </c>
      <c r="D22" s="11"/>
      <c r="E22" s="17"/>
      <c r="F22" s="11"/>
      <c r="G22" s="17"/>
      <c r="H22" s="11"/>
      <c r="I22" s="17"/>
      <c r="J22" s="11"/>
      <c r="K22" s="17"/>
      <c r="L22" s="11"/>
      <c r="M22" s="17"/>
      <c r="N22" s="99"/>
    </row>
    <row r="23" spans="1:14" ht="18" customHeight="1">
      <c r="A23" s="98" t="s">
        <v>15</v>
      </c>
      <c r="B23" s="98"/>
      <c r="C23" s="20" t="s">
        <v>16</v>
      </c>
      <c r="D23" s="13"/>
      <c r="E23" s="14"/>
      <c r="F23" s="13"/>
      <c r="G23" s="14"/>
      <c r="H23" s="13"/>
      <c r="I23" s="14"/>
      <c r="J23" s="13"/>
      <c r="K23" s="14"/>
      <c r="L23" s="13"/>
      <c r="M23" s="14"/>
      <c r="N23" s="81"/>
    </row>
    <row r="24" spans="1:14" ht="18" customHeight="1">
      <c r="A24" s="98"/>
      <c r="B24" s="98"/>
      <c r="C24" s="15" t="s">
        <v>11</v>
      </c>
      <c r="D24" s="78"/>
      <c r="E24" s="11"/>
      <c r="F24" s="11"/>
      <c r="G24" s="11"/>
      <c r="H24" s="11"/>
      <c r="I24" s="11"/>
      <c r="J24" s="11"/>
      <c r="K24" s="11"/>
      <c r="L24" s="11"/>
      <c r="M24" s="11"/>
      <c r="N24" s="81"/>
    </row>
    <row r="25" spans="1:14" ht="30.75" customHeight="1">
      <c r="A25" s="98"/>
      <c r="B25" s="98"/>
      <c r="C25" s="15" t="s">
        <v>12</v>
      </c>
      <c r="D25" s="11"/>
      <c r="E25" s="17"/>
      <c r="F25" s="11"/>
      <c r="G25" s="17"/>
      <c r="H25" s="11"/>
      <c r="I25" s="17"/>
      <c r="J25" s="11"/>
      <c r="K25" s="17"/>
      <c r="L25" s="11"/>
      <c r="M25" s="17"/>
      <c r="N25" s="81"/>
    </row>
    <row r="26" spans="1:14" ht="48" customHeight="1">
      <c r="A26" s="98"/>
      <c r="B26" s="98"/>
      <c r="C26" s="12" t="s">
        <v>26</v>
      </c>
      <c r="D26" s="11"/>
      <c r="E26" s="17"/>
      <c r="F26" s="11"/>
      <c r="G26" s="17"/>
      <c r="H26" s="11"/>
      <c r="I26" s="17"/>
      <c r="J26" s="11"/>
      <c r="K26" s="17"/>
      <c r="L26" s="11"/>
      <c r="M26" s="17"/>
      <c r="N26" s="81"/>
    </row>
    <row r="27" spans="1:14" ht="18" customHeight="1">
      <c r="A27" s="98"/>
      <c r="B27" s="98"/>
      <c r="C27" s="16" t="s">
        <v>13</v>
      </c>
      <c r="D27" s="11"/>
      <c r="E27" s="17"/>
      <c r="F27" s="11"/>
      <c r="G27" s="17"/>
      <c r="H27" s="11"/>
      <c r="I27" s="17"/>
      <c r="J27" s="11"/>
      <c r="K27" s="17"/>
      <c r="L27" s="11"/>
      <c r="M27" s="17"/>
      <c r="N27" s="81"/>
    </row>
    <row r="28" spans="1:14" ht="30.75" customHeight="1">
      <c r="A28" s="98"/>
      <c r="B28" s="98"/>
      <c r="C28" s="59" t="s">
        <v>14</v>
      </c>
      <c r="D28" s="11"/>
      <c r="E28" s="17"/>
      <c r="F28" s="11"/>
      <c r="G28" s="17"/>
      <c r="H28" s="11"/>
      <c r="I28" s="17"/>
      <c r="J28" s="11"/>
      <c r="K28" s="17"/>
      <c r="L28" s="11"/>
      <c r="M28" s="17"/>
      <c r="N28" s="81"/>
    </row>
    <row r="29" spans="1:14" ht="18" customHeight="1">
      <c r="A29" s="98" t="s">
        <v>17</v>
      </c>
      <c r="B29" s="98"/>
      <c r="C29" s="20" t="s">
        <v>16</v>
      </c>
      <c r="D29" s="13">
        <f>D30+D31+D32+D33+D34</f>
        <v>25343.8</v>
      </c>
      <c r="E29" s="60">
        <v>1</v>
      </c>
      <c r="F29" s="13">
        <f>F30+F31+F32+F33+F34</f>
        <v>4884.3</v>
      </c>
      <c r="G29" s="14">
        <f>F29/D29</f>
        <v>0.19272169130122557</v>
      </c>
      <c r="H29" s="13">
        <f>H30+H31+H32+H33+H34</f>
        <v>11214.8</v>
      </c>
      <c r="I29" s="14">
        <f>H29/D29</f>
        <v>0.44250664856888072</v>
      </c>
      <c r="J29" s="89">
        <f>J30+J31+J32+J33+J34</f>
        <v>17423.399999999998</v>
      </c>
      <c r="K29" s="14">
        <f>J29/D29</f>
        <v>0.68748175096078723</v>
      </c>
      <c r="L29" s="13"/>
      <c r="M29" s="14"/>
      <c r="N29" s="81"/>
    </row>
    <row r="30" spans="1:14" ht="18" customHeight="1">
      <c r="A30" s="98"/>
      <c r="B30" s="98"/>
      <c r="C30" s="15" t="s">
        <v>11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81"/>
    </row>
    <row r="31" spans="1:14" ht="30.75" customHeight="1">
      <c r="A31" s="98"/>
      <c r="B31" s="98"/>
      <c r="C31" s="15" t="s">
        <v>12</v>
      </c>
      <c r="D31" s="11">
        <f>D19</f>
        <v>418.5</v>
      </c>
      <c r="E31" s="77">
        <v>1</v>
      </c>
      <c r="F31" s="11"/>
      <c r="G31" s="17"/>
      <c r="H31" s="80">
        <f>H19</f>
        <v>192.3</v>
      </c>
      <c r="I31" s="17">
        <f>H31/D31</f>
        <v>0.45949820788530471</v>
      </c>
      <c r="J31" s="80">
        <f>J19</f>
        <v>338.3</v>
      </c>
      <c r="K31" s="17">
        <f>J31/D31</f>
        <v>0.80836320191158906</v>
      </c>
      <c r="L31" s="11"/>
      <c r="M31" s="17"/>
      <c r="N31" s="81"/>
    </row>
    <row r="32" spans="1:14" ht="48.75" customHeight="1">
      <c r="A32" s="98"/>
      <c r="B32" s="98"/>
      <c r="C32" s="12" t="s">
        <v>26</v>
      </c>
      <c r="D32" s="11"/>
      <c r="E32" s="17"/>
      <c r="F32" s="11"/>
      <c r="G32" s="17"/>
      <c r="H32" s="11"/>
      <c r="I32" s="17"/>
      <c r="J32" s="11"/>
      <c r="K32" s="17"/>
      <c r="L32" s="11"/>
      <c r="M32" s="17"/>
      <c r="N32" s="81"/>
    </row>
    <row r="33" spans="1:38" ht="18" customHeight="1">
      <c r="A33" s="98"/>
      <c r="B33" s="98"/>
      <c r="C33" s="16" t="s">
        <v>13</v>
      </c>
      <c r="D33" s="11">
        <f>D21</f>
        <v>24925.3</v>
      </c>
      <c r="E33" s="77">
        <v>1</v>
      </c>
      <c r="F33" s="11">
        <f>F69</f>
        <v>4884.3</v>
      </c>
      <c r="G33" s="17">
        <f>F33/D33</f>
        <v>0.19595752107296605</v>
      </c>
      <c r="H33" s="11">
        <f>H69</f>
        <v>11022.5</v>
      </c>
      <c r="I33" s="17">
        <f>H33/D33</f>
        <v>0.44222135741595892</v>
      </c>
      <c r="J33" s="90">
        <f>J69</f>
        <v>17085.099999999999</v>
      </c>
      <c r="K33" s="17">
        <f>J33/D33</f>
        <v>0.68545213096733038</v>
      </c>
      <c r="L33" s="11"/>
      <c r="M33" s="17"/>
      <c r="N33" s="81"/>
    </row>
    <row r="34" spans="1:38" ht="30.75" customHeight="1">
      <c r="A34" s="98"/>
      <c r="B34" s="98"/>
      <c r="C34" s="59" t="s">
        <v>14</v>
      </c>
      <c r="D34" s="11"/>
      <c r="E34" s="17"/>
      <c r="F34" s="11"/>
      <c r="G34" s="17"/>
      <c r="H34" s="11"/>
      <c r="I34" s="17"/>
      <c r="J34" s="11"/>
      <c r="K34" s="17"/>
      <c r="L34" s="11"/>
      <c r="M34" s="17"/>
      <c r="N34" s="81"/>
    </row>
    <row r="35" spans="1:38" ht="18" customHeight="1">
      <c r="A35" s="98" t="s">
        <v>18</v>
      </c>
      <c r="B35" s="98"/>
      <c r="C35" s="20" t="s">
        <v>16</v>
      </c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99"/>
    </row>
    <row r="36" spans="1:38" ht="18" customHeight="1">
      <c r="A36" s="98"/>
      <c r="B36" s="98"/>
      <c r="C36" s="15" t="s">
        <v>11</v>
      </c>
      <c r="D36" s="78"/>
      <c r="E36" s="11"/>
      <c r="F36" s="11"/>
      <c r="G36" s="11"/>
      <c r="H36" s="11"/>
      <c r="I36" s="11"/>
      <c r="J36" s="11"/>
      <c r="K36" s="11"/>
      <c r="L36" s="11"/>
      <c r="M36" s="11"/>
      <c r="N36" s="119"/>
    </row>
    <row r="37" spans="1:38" ht="33.6" customHeight="1">
      <c r="A37" s="98"/>
      <c r="B37" s="98"/>
      <c r="C37" s="15" t="s">
        <v>12</v>
      </c>
      <c r="D37" s="11"/>
      <c r="E37" s="17"/>
      <c r="F37" s="11"/>
      <c r="G37" s="17"/>
      <c r="H37" s="11"/>
      <c r="I37" s="17"/>
      <c r="J37" s="11"/>
      <c r="K37" s="17"/>
      <c r="L37" s="11"/>
      <c r="M37" s="17"/>
      <c r="N37" s="119"/>
    </row>
    <row r="38" spans="1:38" ht="46.5" customHeight="1">
      <c r="A38" s="98"/>
      <c r="B38" s="98"/>
      <c r="C38" s="12" t="s">
        <v>26</v>
      </c>
      <c r="D38" s="11"/>
      <c r="E38" s="17"/>
      <c r="F38" s="11"/>
      <c r="G38" s="17"/>
      <c r="H38" s="11"/>
      <c r="I38" s="17"/>
      <c r="J38" s="11"/>
      <c r="K38" s="17"/>
      <c r="L38" s="11"/>
      <c r="M38" s="17"/>
      <c r="N38" s="119"/>
    </row>
    <row r="39" spans="1:38" ht="18" customHeight="1">
      <c r="A39" s="98"/>
      <c r="B39" s="98"/>
      <c r="C39" s="16" t="s">
        <v>13</v>
      </c>
      <c r="D39" s="11"/>
      <c r="E39" s="17"/>
      <c r="F39" s="11"/>
      <c r="G39" s="17"/>
      <c r="H39" s="11"/>
      <c r="I39" s="17"/>
      <c r="J39" s="11"/>
      <c r="K39" s="17"/>
      <c r="L39" s="11"/>
      <c r="M39" s="17"/>
      <c r="N39" s="119"/>
    </row>
    <row r="40" spans="1:38" ht="34.9" customHeight="1">
      <c r="A40" s="98"/>
      <c r="B40" s="98"/>
      <c r="C40" s="59" t="s">
        <v>14</v>
      </c>
      <c r="D40" s="11"/>
      <c r="E40" s="17"/>
      <c r="F40" s="11"/>
      <c r="G40" s="17"/>
      <c r="H40" s="11"/>
      <c r="I40" s="17"/>
      <c r="J40" s="11"/>
      <c r="K40" s="17"/>
      <c r="L40" s="11"/>
      <c r="M40" s="17"/>
      <c r="N40" s="119"/>
    </row>
    <row r="41" spans="1:38" ht="18" customHeight="1">
      <c r="A41" s="98" t="s">
        <v>19</v>
      </c>
      <c r="B41" s="98"/>
      <c r="C41" s="20" t="s">
        <v>16</v>
      </c>
      <c r="D41" s="13">
        <f>D42+D43+D44+D45+D46</f>
        <v>771.1</v>
      </c>
      <c r="E41" s="60">
        <v>1</v>
      </c>
      <c r="F41" s="89">
        <v>0</v>
      </c>
      <c r="G41" s="14">
        <f>F41/D41</f>
        <v>0</v>
      </c>
      <c r="H41" s="13">
        <f>H42+H43+H44+H45+H46</f>
        <v>192.3</v>
      </c>
      <c r="I41" s="14">
        <f>H41/D41</f>
        <v>0.24938399688756324</v>
      </c>
      <c r="J41" s="13">
        <f>J42+J43+J44+J45+J46</f>
        <v>592.9</v>
      </c>
      <c r="K41" s="14">
        <f>J41/D41</f>
        <v>0.7689015691868758</v>
      </c>
      <c r="L41" s="13"/>
      <c r="M41" s="14"/>
      <c r="N41" s="119"/>
    </row>
    <row r="42" spans="1:38" ht="18" customHeight="1">
      <c r="A42" s="98"/>
      <c r="B42" s="98"/>
      <c r="C42" s="15" t="s">
        <v>11</v>
      </c>
      <c r="D42" s="11"/>
      <c r="E42" s="11"/>
      <c r="F42" s="90"/>
      <c r="G42" s="11"/>
      <c r="H42" s="11"/>
      <c r="I42" s="11"/>
      <c r="J42" s="11"/>
      <c r="K42" s="11"/>
      <c r="L42" s="11"/>
      <c r="M42" s="11"/>
      <c r="N42" s="119"/>
    </row>
    <row r="43" spans="1:38" ht="31.15" customHeight="1">
      <c r="A43" s="98"/>
      <c r="B43" s="98"/>
      <c r="C43" s="15" t="s">
        <v>12</v>
      </c>
      <c r="D43" s="11">
        <f>D61</f>
        <v>418.5</v>
      </c>
      <c r="E43" s="77">
        <v>1</v>
      </c>
      <c r="F43" s="90"/>
      <c r="G43" s="17"/>
      <c r="H43" s="11">
        <f>H61</f>
        <v>192.3</v>
      </c>
      <c r="I43" s="17">
        <f>H43/D43</f>
        <v>0.45949820788530471</v>
      </c>
      <c r="J43" s="11">
        <f>J61</f>
        <v>338.3</v>
      </c>
      <c r="K43" s="17">
        <f>J43/D43</f>
        <v>0.80836320191158906</v>
      </c>
      <c r="L43" s="11"/>
      <c r="M43" s="17"/>
      <c r="N43" s="119"/>
    </row>
    <row r="44" spans="1:38" ht="45.75" customHeight="1">
      <c r="A44" s="98"/>
      <c r="B44" s="98"/>
      <c r="C44" s="12" t="s">
        <v>26</v>
      </c>
      <c r="D44" s="11"/>
      <c r="E44" s="17"/>
      <c r="F44" s="90"/>
      <c r="G44" s="17"/>
      <c r="H44" s="11"/>
      <c r="I44" s="17"/>
      <c r="J44" s="11"/>
      <c r="K44" s="17"/>
      <c r="L44" s="11"/>
      <c r="M44" s="17"/>
      <c r="N44" s="119"/>
    </row>
    <row r="45" spans="1:38" ht="18" customHeight="1">
      <c r="A45" s="98"/>
      <c r="B45" s="98"/>
      <c r="C45" s="16" t="s">
        <v>13</v>
      </c>
      <c r="D45" s="11">
        <f>D63</f>
        <v>352.6</v>
      </c>
      <c r="E45" s="77">
        <v>1</v>
      </c>
      <c r="F45" s="90">
        <v>0</v>
      </c>
      <c r="G45" s="17">
        <f>F45/D45</f>
        <v>0</v>
      </c>
      <c r="H45" s="90">
        <f>H63</f>
        <v>0</v>
      </c>
      <c r="I45" s="17">
        <f>H45/D45</f>
        <v>0</v>
      </c>
      <c r="J45" s="90">
        <f>J63</f>
        <v>254.6</v>
      </c>
      <c r="K45" s="17">
        <f>J45/D45</f>
        <v>0.72206466250709012</v>
      </c>
      <c r="L45" s="11"/>
      <c r="M45" s="17"/>
      <c r="N45" s="119"/>
    </row>
    <row r="46" spans="1:38" s="18" customFormat="1" ht="30" customHeight="1">
      <c r="A46" s="98"/>
      <c r="B46" s="98"/>
      <c r="C46" s="59" t="s">
        <v>14</v>
      </c>
      <c r="D46" s="11"/>
      <c r="E46" s="17"/>
      <c r="F46" s="11"/>
      <c r="G46" s="17"/>
      <c r="H46" s="11"/>
      <c r="I46" s="17"/>
      <c r="J46" s="11"/>
      <c r="K46" s="17"/>
      <c r="L46" s="11"/>
      <c r="M46" s="17"/>
      <c r="N46" s="119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18" customHeight="1">
      <c r="A47" s="98" t="s">
        <v>20</v>
      </c>
      <c r="B47" s="98"/>
      <c r="C47" s="20" t="s">
        <v>16</v>
      </c>
      <c r="D47" s="13">
        <f>D48+D49+D50+D51+D52</f>
        <v>24572.7</v>
      </c>
      <c r="E47" s="60">
        <f>E48+E49+E50+E51+E52</f>
        <v>1</v>
      </c>
      <c r="F47" s="13" t="s">
        <v>21</v>
      </c>
      <c r="G47" s="13" t="s">
        <v>21</v>
      </c>
      <c r="H47" s="13" t="s">
        <v>21</v>
      </c>
      <c r="I47" s="13" t="s">
        <v>21</v>
      </c>
      <c r="J47" s="13" t="s">
        <v>21</v>
      </c>
      <c r="K47" s="13" t="s">
        <v>21</v>
      </c>
      <c r="L47" s="13" t="s">
        <v>21</v>
      </c>
      <c r="M47" s="13" t="s">
        <v>21</v>
      </c>
      <c r="N47" s="79"/>
    </row>
    <row r="48" spans="1:38" ht="18" customHeight="1">
      <c r="A48" s="98"/>
      <c r="B48" s="98"/>
      <c r="C48" s="15" t="s">
        <v>11</v>
      </c>
      <c r="D48" s="78"/>
      <c r="E48" s="11"/>
      <c r="F48" s="13" t="s">
        <v>21</v>
      </c>
      <c r="G48" s="13" t="s">
        <v>21</v>
      </c>
      <c r="H48" s="13" t="s">
        <v>21</v>
      </c>
      <c r="I48" s="13" t="s">
        <v>21</v>
      </c>
      <c r="J48" s="13" t="s">
        <v>21</v>
      </c>
      <c r="K48" s="13" t="s">
        <v>21</v>
      </c>
      <c r="L48" s="13" t="s">
        <v>21</v>
      </c>
      <c r="M48" s="13" t="s">
        <v>21</v>
      </c>
      <c r="N48" s="79"/>
    </row>
    <row r="49" spans="1:241" ht="37.15" customHeight="1">
      <c r="A49" s="98"/>
      <c r="B49" s="98"/>
      <c r="C49" s="15" t="s">
        <v>12</v>
      </c>
      <c r="D49" s="11"/>
      <c r="E49" s="17"/>
      <c r="F49" s="13" t="s">
        <v>21</v>
      </c>
      <c r="G49" s="13" t="s">
        <v>21</v>
      </c>
      <c r="H49" s="13" t="s">
        <v>21</v>
      </c>
      <c r="I49" s="13" t="s">
        <v>21</v>
      </c>
      <c r="J49" s="13" t="s">
        <v>21</v>
      </c>
      <c r="K49" s="13" t="s">
        <v>21</v>
      </c>
      <c r="L49" s="13" t="s">
        <v>21</v>
      </c>
      <c r="M49" s="13" t="s">
        <v>21</v>
      </c>
      <c r="N49" s="79"/>
    </row>
    <row r="50" spans="1:241" ht="46.5" customHeight="1">
      <c r="A50" s="98"/>
      <c r="B50" s="98"/>
      <c r="C50" s="12" t="s">
        <v>26</v>
      </c>
      <c r="D50" s="11"/>
      <c r="E50" s="17"/>
      <c r="F50" s="13"/>
      <c r="G50" s="13"/>
      <c r="H50" s="13"/>
      <c r="I50" s="13"/>
      <c r="J50" s="13"/>
      <c r="K50" s="13"/>
      <c r="L50" s="13"/>
      <c r="M50" s="13"/>
      <c r="N50" s="79"/>
    </row>
    <row r="51" spans="1:241" ht="18" customHeight="1">
      <c r="A51" s="98"/>
      <c r="B51" s="98"/>
      <c r="C51" s="16" t="s">
        <v>13</v>
      </c>
      <c r="D51" s="11">
        <f>D57</f>
        <v>24572.7</v>
      </c>
      <c r="E51" s="77">
        <v>1</v>
      </c>
      <c r="F51" s="13" t="s">
        <v>21</v>
      </c>
      <c r="G51" s="13" t="s">
        <v>21</v>
      </c>
      <c r="H51" s="13" t="s">
        <v>21</v>
      </c>
      <c r="I51" s="13" t="s">
        <v>21</v>
      </c>
      <c r="J51" s="13" t="s">
        <v>21</v>
      </c>
      <c r="K51" s="13" t="s">
        <v>21</v>
      </c>
      <c r="L51" s="13" t="s">
        <v>21</v>
      </c>
      <c r="M51" s="13" t="s">
        <v>21</v>
      </c>
      <c r="N51" s="79"/>
    </row>
    <row r="52" spans="1:241" ht="30.75" customHeight="1">
      <c r="A52" s="98"/>
      <c r="B52" s="98"/>
      <c r="C52" s="59" t="s">
        <v>14</v>
      </c>
      <c r="D52" s="11"/>
      <c r="E52" s="17"/>
      <c r="F52" s="13" t="s">
        <v>21</v>
      </c>
      <c r="G52" s="13" t="s">
        <v>21</v>
      </c>
      <c r="H52" s="13" t="s">
        <v>21</v>
      </c>
      <c r="I52" s="13" t="s">
        <v>21</v>
      </c>
      <c r="J52" s="13" t="s">
        <v>21</v>
      </c>
      <c r="K52" s="13" t="s">
        <v>21</v>
      </c>
      <c r="L52" s="13" t="s">
        <v>21</v>
      </c>
      <c r="M52" s="13" t="s">
        <v>21</v>
      </c>
      <c r="N52" s="79"/>
    </row>
    <row r="53" spans="1:241" s="18" customFormat="1" ht="18" customHeight="1">
      <c r="A53" s="113" t="s">
        <v>50</v>
      </c>
      <c r="B53" s="117" t="s">
        <v>52</v>
      </c>
      <c r="C53" s="19" t="s">
        <v>16</v>
      </c>
      <c r="D53" s="13">
        <f>SUM(D54:D58)</f>
        <v>24572.7</v>
      </c>
      <c r="E53" s="60">
        <f>SUM(E54:E58)</f>
        <v>1</v>
      </c>
      <c r="F53" s="13">
        <f>SUM(F54:F58)</f>
        <v>4884.3</v>
      </c>
      <c r="G53" s="14">
        <f>F53/D53</f>
        <v>0.19876936600373585</v>
      </c>
      <c r="H53" s="13">
        <f>SUM(H54:H58)</f>
        <v>11022.5</v>
      </c>
      <c r="I53" s="14">
        <f>H53/D53</f>
        <v>0.44856690554965467</v>
      </c>
      <c r="J53" s="13">
        <f>SUM(J54:J58)</f>
        <v>16830.5</v>
      </c>
      <c r="K53" s="14">
        <f>J53/D53</f>
        <v>0.68492676832419719</v>
      </c>
      <c r="L53" s="13"/>
      <c r="M53" s="14"/>
      <c r="N53" s="114" t="s">
        <v>57</v>
      </c>
      <c r="O53" s="4"/>
      <c r="P53" s="4"/>
      <c r="Q53" s="95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</row>
    <row r="54" spans="1:241" ht="22.5" customHeight="1">
      <c r="A54" s="113"/>
      <c r="B54" s="117"/>
      <c r="C54" s="15" t="s">
        <v>11</v>
      </c>
      <c r="D54" s="11"/>
      <c r="E54" s="17"/>
      <c r="F54" s="11"/>
      <c r="G54" s="17"/>
      <c r="H54" s="11"/>
      <c r="I54" s="17"/>
      <c r="J54" s="11"/>
      <c r="K54" s="17"/>
      <c r="L54" s="11"/>
      <c r="M54" s="17"/>
      <c r="N54" s="114"/>
      <c r="Q54" s="96"/>
    </row>
    <row r="55" spans="1:241" ht="31.15" customHeight="1">
      <c r="A55" s="113"/>
      <c r="B55" s="117"/>
      <c r="C55" s="15" t="s">
        <v>12</v>
      </c>
      <c r="D55" s="11"/>
      <c r="E55" s="17"/>
      <c r="F55" s="11"/>
      <c r="G55" s="17"/>
      <c r="H55" s="11"/>
      <c r="I55" s="17"/>
      <c r="J55" s="11"/>
      <c r="K55" s="17"/>
      <c r="L55" s="11"/>
      <c r="M55" s="17"/>
      <c r="N55" s="114"/>
      <c r="Q55" s="96"/>
    </row>
    <row r="56" spans="1:241" ht="47.25" customHeight="1">
      <c r="A56" s="113"/>
      <c r="B56" s="117"/>
      <c r="C56" s="15" t="s">
        <v>26</v>
      </c>
      <c r="D56" s="11"/>
      <c r="E56" s="17"/>
      <c r="F56" s="11"/>
      <c r="G56" s="17"/>
      <c r="H56" s="11"/>
      <c r="I56" s="17"/>
      <c r="J56" s="11"/>
      <c r="K56" s="17"/>
      <c r="L56" s="11"/>
      <c r="M56" s="17"/>
      <c r="N56" s="114"/>
      <c r="Q56" s="96"/>
    </row>
    <row r="57" spans="1:241" ht="18" customHeight="1">
      <c r="A57" s="113"/>
      <c r="B57" s="117"/>
      <c r="C57" s="16" t="s">
        <v>13</v>
      </c>
      <c r="D57" s="11">
        <v>24572.7</v>
      </c>
      <c r="E57" s="77">
        <v>1</v>
      </c>
      <c r="F57" s="11">
        <v>4884.3</v>
      </c>
      <c r="G57" s="17">
        <f>F57/D57</f>
        <v>0.19876936600373585</v>
      </c>
      <c r="H57" s="11">
        <v>11022.5</v>
      </c>
      <c r="I57" s="17">
        <f>H57/D57</f>
        <v>0.44856690554965467</v>
      </c>
      <c r="J57" s="11">
        <v>16830.5</v>
      </c>
      <c r="K57" s="17">
        <f>J57/D57</f>
        <v>0.68492676832419719</v>
      </c>
      <c r="L57" s="11"/>
      <c r="M57" s="17"/>
      <c r="N57" s="114"/>
      <c r="Q57" s="96"/>
    </row>
    <row r="58" spans="1:241" ht="30" customHeight="1">
      <c r="A58" s="113"/>
      <c r="B58" s="117"/>
      <c r="C58" s="59" t="s">
        <v>14</v>
      </c>
      <c r="D58" s="11"/>
      <c r="E58" s="17"/>
      <c r="F58" s="11"/>
      <c r="G58" s="17"/>
      <c r="H58" s="11"/>
      <c r="I58" s="17"/>
      <c r="J58" s="11"/>
      <c r="K58" s="17"/>
      <c r="L58" s="11"/>
      <c r="M58" s="17"/>
      <c r="N58" s="114"/>
      <c r="Q58" s="96"/>
    </row>
    <row r="59" spans="1:241" s="18" customFormat="1" ht="18" customHeight="1">
      <c r="A59" s="113" t="s">
        <v>51</v>
      </c>
      <c r="B59" s="117" t="s">
        <v>53</v>
      </c>
      <c r="C59" s="19" t="s">
        <v>16</v>
      </c>
      <c r="D59" s="13">
        <f>SUM(D60:D64)</f>
        <v>771.1</v>
      </c>
      <c r="E59" s="60">
        <v>1</v>
      </c>
      <c r="F59" s="91">
        <f>F60+F61+F62+F63+F64</f>
        <v>0</v>
      </c>
      <c r="G59" s="14">
        <f>F59/D59</f>
        <v>0</v>
      </c>
      <c r="H59" s="13">
        <f>SUM(H60:H64)</f>
        <v>192.3</v>
      </c>
      <c r="I59" s="14">
        <f>H59/D59</f>
        <v>0.24938399688756324</v>
      </c>
      <c r="J59" s="13">
        <f>SUM(J60:J64)</f>
        <v>592.9</v>
      </c>
      <c r="K59" s="14">
        <f>J59/D59</f>
        <v>0.7689015691868758</v>
      </c>
      <c r="L59" s="13"/>
      <c r="M59" s="14"/>
      <c r="N59" s="114" t="s">
        <v>56</v>
      </c>
      <c r="O59" s="4"/>
      <c r="P59" s="4"/>
      <c r="Q59" s="96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</row>
    <row r="60" spans="1:241" ht="18" customHeight="1">
      <c r="A60" s="113"/>
      <c r="B60" s="117"/>
      <c r="C60" s="15" t="s">
        <v>11</v>
      </c>
      <c r="D60" s="11"/>
      <c r="E60" s="17"/>
      <c r="F60" s="92"/>
      <c r="G60" s="17"/>
      <c r="H60" s="11"/>
      <c r="I60" s="17"/>
      <c r="J60" s="11"/>
      <c r="K60" s="17"/>
      <c r="L60" s="11"/>
      <c r="M60" s="17"/>
      <c r="N60" s="114"/>
    </row>
    <row r="61" spans="1:241" ht="31.15" customHeight="1">
      <c r="A61" s="113"/>
      <c r="B61" s="117"/>
      <c r="C61" s="15" t="s">
        <v>12</v>
      </c>
      <c r="D61" s="11">
        <v>418.5</v>
      </c>
      <c r="E61" s="77">
        <v>1</v>
      </c>
      <c r="F61" s="92"/>
      <c r="G61" s="14"/>
      <c r="H61" s="11">
        <v>192.3</v>
      </c>
      <c r="I61" s="17">
        <f>H61/D61</f>
        <v>0.45949820788530471</v>
      </c>
      <c r="J61" s="11">
        <v>338.3</v>
      </c>
      <c r="K61" s="17">
        <f>J61/D61</f>
        <v>0.80836320191158906</v>
      </c>
      <c r="L61" s="11"/>
      <c r="M61" s="17"/>
      <c r="N61" s="114"/>
      <c r="Q61" s="95"/>
    </row>
    <row r="62" spans="1:241" ht="45.75" customHeight="1">
      <c r="A62" s="113"/>
      <c r="B62" s="117"/>
      <c r="C62" s="15" t="s">
        <v>26</v>
      </c>
      <c r="D62" s="11"/>
      <c r="E62" s="17"/>
      <c r="F62" s="92"/>
      <c r="G62" s="17"/>
      <c r="H62" s="11"/>
      <c r="I62" s="17"/>
      <c r="J62" s="11"/>
      <c r="K62" s="17"/>
      <c r="L62" s="11"/>
      <c r="M62" s="17"/>
      <c r="N62" s="114"/>
      <c r="Q62" s="95"/>
    </row>
    <row r="63" spans="1:241" ht="18" customHeight="1">
      <c r="A63" s="113"/>
      <c r="B63" s="117"/>
      <c r="C63" s="16" t="s">
        <v>13</v>
      </c>
      <c r="D63" s="11">
        <v>352.6</v>
      </c>
      <c r="E63" s="77">
        <v>1</v>
      </c>
      <c r="F63" s="92">
        <v>0</v>
      </c>
      <c r="G63" s="17">
        <f>F63/D63</f>
        <v>0</v>
      </c>
      <c r="H63" s="93">
        <v>0</v>
      </c>
      <c r="I63" s="17">
        <f>H63/D63</f>
        <v>0</v>
      </c>
      <c r="J63" s="11">
        <v>254.6</v>
      </c>
      <c r="K63" s="17">
        <f>J63/D63</f>
        <v>0.72206466250709012</v>
      </c>
      <c r="L63" s="11"/>
      <c r="M63" s="17"/>
      <c r="N63" s="114"/>
      <c r="Q63" s="95"/>
    </row>
    <row r="64" spans="1:241" ht="30" customHeight="1">
      <c r="A64" s="113"/>
      <c r="B64" s="117"/>
      <c r="C64" s="59" t="s">
        <v>14</v>
      </c>
      <c r="D64" s="11"/>
      <c r="E64" s="17"/>
      <c r="F64" s="11"/>
      <c r="G64" s="17"/>
      <c r="H64" s="11"/>
      <c r="I64" s="17"/>
      <c r="J64" s="11"/>
      <c r="K64" s="17"/>
      <c r="L64" s="11"/>
      <c r="M64" s="17"/>
      <c r="N64" s="114"/>
      <c r="Q64" s="95"/>
    </row>
    <row r="65" spans="1:17" ht="18" customHeight="1">
      <c r="A65" s="113"/>
      <c r="B65" s="118" t="s">
        <v>49</v>
      </c>
      <c r="C65" s="19" t="s">
        <v>16</v>
      </c>
      <c r="D65" s="13">
        <f>D66+D67+D68+D69+D70</f>
        <v>25343.8</v>
      </c>
      <c r="E65" s="60">
        <v>1</v>
      </c>
      <c r="F65" s="84">
        <f>F66+F67+F68+F69+F70</f>
        <v>4884.3</v>
      </c>
      <c r="G65" s="14">
        <f>F65/D65</f>
        <v>0.19272169130122557</v>
      </c>
      <c r="H65" s="13">
        <f>H66+H67+H68+H69+H70</f>
        <v>11214.8</v>
      </c>
      <c r="I65" s="14">
        <f>H65/D65</f>
        <v>0.44250664856888072</v>
      </c>
      <c r="J65" s="13">
        <f>J66+J67+J68+J69+J70</f>
        <v>17423.399999999998</v>
      </c>
      <c r="K65" s="14">
        <f>J65/D65</f>
        <v>0.68748175096078723</v>
      </c>
      <c r="L65" s="13"/>
      <c r="M65" s="14"/>
      <c r="N65" s="99"/>
      <c r="Q65" s="95"/>
    </row>
    <row r="66" spans="1:17" ht="18" customHeight="1">
      <c r="A66" s="113"/>
      <c r="B66" s="118"/>
      <c r="C66" s="15" t="s">
        <v>11</v>
      </c>
      <c r="D66" s="11"/>
      <c r="E66" s="17"/>
      <c r="F66" s="11"/>
      <c r="G66" s="17"/>
      <c r="H66" s="11"/>
      <c r="I66" s="17"/>
      <c r="J66" s="11"/>
      <c r="K66" s="17"/>
      <c r="L66" s="11"/>
      <c r="M66" s="17"/>
      <c r="N66" s="99"/>
      <c r="Q66" s="95"/>
    </row>
    <row r="67" spans="1:17" ht="33" customHeight="1">
      <c r="A67" s="113"/>
      <c r="B67" s="118"/>
      <c r="C67" s="15" t="s">
        <v>12</v>
      </c>
      <c r="D67" s="11">
        <f>D55+D61</f>
        <v>418.5</v>
      </c>
      <c r="E67" s="77">
        <v>1</v>
      </c>
      <c r="F67" s="93"/>
      <c r="G67" s="17"/>
      <c r="H67" s="11">
        <f>H55+H61</f>
        <v>192.3</v>
      </c>
      <c r="I67" s="17">
        <f>H67/D67</f>
        <v>0.45949820788530471</v>
      </c>
      <c r="J67" s="11">
        <f>J55+J61</f>
        <v>338.3</v>
      </c>
      <c r="K67" s="17">
        <f>J67/D67</f>
        <v>0.80836320191158906</v>
      </c>
      <c r="L67" s="11"/>
      <c r="M67" s="17"/>
      <c r="N67" s="99"/>
      <c r="Q67" s="95"/>
    </row>
    <row r="68" spans="1:17" ht="50.25" customHeight="1">
      <c r="A68" s="113"/>
      <c r="B68" s="118"/>
      <c r="C68" s="15" t="s">
        <v>26</v>
      </c>
      <c r="D68" s="11"/>
      <c r="E68" s="17"/>
      <c r="F68" s="11"/>
      <c r="G68" s="17"/>
      <c r="H68" s="11"/>
      <c r="I68" s="17"/>
      <c r="J68" s="11"/>
      <c r="K68" s="17"/>
      <c r="L68" s="11"/>
      <c r="M68" s="17"/>
      <c r="N68" s="99"/>
    </row>
    <row r="69" spans="1:17" ht="18" customHeight="1">
      <c r="A69" s="113"/>
      <c r="B69" s="118"/>
      <c r="C69" s="16" t="s">
        <v>13</v>
      </c>
      <c r="D69" s="11">
        <f>D57+D63</f>
        <v>24925.3</v>
      </c>
      <c r="E69" s="77">
        <v>1</v>
      </c>
      <c r="F69" s="11">
        <f>F57+F63</f>
        <v>4884.3</v>
      </c>
      <c r="G69" s="17">
        <f>F69/D69</f>
        <v>0.19595752107296605</v>
      </c>
      <c r="H69" s="11">
        <f>H57+H63</f>
        <v>11022.5</v>
      </c>
      <c r="I69" s="17">
        <f>H69/D69</f>
        <v>0.44222135741595892</v>
      </c>
      <c r="J69" s="11">
        <f>J57+J63</f>
        <v>17085.099999999999</v>
      </c>
      <c r="K69" s="17">
        <f>J69/D69</f>
        <v>0.68545213096733038</v>
      </c>
      <c r="L69" s="11"/>
      <c r="M69" s="17"/>
      <c r="N69" s="99"/>
    </row>
    <row r="70" spans="1:17" ht="28.9" customHeight="1">
      <c r="A70" s="113"/>
      <c r="B70" s="118"/>
      <c r="C70" s="59" t="s">
        <v>14</v>
      </c>
      <c r="D70" s="11"/>
      <c r="E70" s="17"/>
      <c r="F70" s="11"/>
      <c r="G70" s="17"/>
      <c r="H70" s="11"/>
      <c r="I70" s="17"/>
      <c r="J70" s="11"/>
      <c r="K70" s="17"/>
      <c r="L70" s="11"/>
      <c r="M70" s="17"/>
      <c r="N70" s="99"/>
    </row>
    <row r="71" spans="1:17" ht="22.5" customHeight="1">
      <c r="A71" s="116" t="s">
        <v>22</v>
      </c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</row>
    <row r="72" spans="1:17" ht="18" customHeight="1">
      <c r="A72" s="117" t="s">
        <v>42</v>
      </c>
      <c r="B72" s="117"/>
      <c r="C72" s="19" t="s">
        <v>16</v>
      </c>
      <c r="D72" s="13"/>
      <c r="E72" s="60"/>
      <c r="F72" s="13"/>
      <c r="G72" s="14"/>
      <c r="H72" s="13"/>
      <c r="I72" s="14"/>
      <c r="J72" s="13"/>
      <c r="K72" s="14"/>
      <c r="L72" s="13"/>
      <c r="M72" s="14"/>
      <c r="N72" s="99"/>
    </row>
    <row r="73" spans="1:17" ht="17.25" customHeight="1">
      <c r="A73" s="117"/>
      <c r="B73" s="117"/>
      <c r="C73" s="12" t="s">
        <v>11</v>
      </c>
      <c r="D73" s="11"/>
      <c r="E73" s="17"/>
      <c r="F73" s="11"/>
      <c r="G73" s="17"/>
      <c r="H73" s="11"/>
      <c r="I73" s="17"/>
      <c r="J73" s="11"/>
      <c r="K73" s="17"/>
      <c r="L73" s="11"/>
      <c r="M73" s="17"/>
      <c r="N73" s="99"/>
    </row>
    <row r="74" spans="1:17" ht="31.9" customHeight="1">
      <c r="A74" s="117"/>
      <c r="B74" s="117"/>
      <c r="C74" s="12" t="s">
        <v>12</v>
      </c>
      <c r="D74" s="11"/>
      <c r="E74" s="17"/>
      <c r="F74" s="11"/>
      <c r="G74" s="17"/>
      <c r="H74" s="11"/>
      <c r="I74" s="17"/>
      <c r="J74" s="11"/>
      <c r="K74" s="17"/>
      <c r="L74" s="11"/>
      <c r="M74" s="17"/>
      <c r="N74" s="99"/>
    </row>
    <row r="75" spans="1:17" ht="46.5" customHeight="1">
      <c r="A75" s="117"/>
      <c r="B75" s="117"/>
      <c r="C75" s="12" t="s">
        <v>26</v>
      </c>
      <c r="D75" s="11"/>
      <c r="E75" s="17"/>
      <c r="F75" s="11"/>
      <c r="G75" s="17"/>
      <c r="H75" s="11"/>
      <c r="I75" s="17"/>
      <c r="J75" s="11"/>
      <c r="K75" s="17"/>
      <c r="L75" s="11"/>
      <c r="M75" s="17"/>
      <c r="N75" s="99"/>
    </row>
    <row r="76" spans="1:17" ht="18" customHeight="1">
      <c r="A76" s="117"/>
      <c r="B76" s="117"/>
      <c r="C76" s="76" t="s">
        <v>13</v>
      </c>
      <c r="D76" s="11"/>
      <c r="E76" s="77"/>
      <c r="F76" s="11"/>
      <c r="G76" s="17"/>
      <c r="H76" s="11"/>
      <c r="I76" s="17"/>
      <c r="J76" s="11"/>
      <c r="K76" s="17"/>
      <c r="L76" s="11"/>
      <c r="M76" s="17"/>
      <c r="N76" s="99"/>
    </row>
    <row r="77" spans="1:17" ht="31.9" customHeight="1">
      <c r="A77" s="117"/>
      <c r="B77" s="117"/>
      <c r="C77" s="39" t="s">
        <v>14</v>
      </c>
      <c r="D77" s="11"/>
      <c r="E77" s="17"/>
      <c r="F77" s="11"/>
      <c r="G77" s="17"/>
      <c r="H77" s="11"/>
      <c r="I77" s="17"/>
      <c r="J77" s="11"/>
      <c r="K77" s="17"/>
      <c r="L77" s="11"/>
      <c r="M77" s="17"/>
      <c r="N77" s="99"/>
    </row>
    <row r="78" spans="1:17" ht="18" customHeight="1">
      <c r="A78" s="117" t="s">
        <v>54</v>
      </c>
      <c r="B78" s="117"/>
      <c r="C78" s="20" t="s">
        <v>16</v>
      </c>
      <c r="D78" s="13">
        <f>D79+D80+D81+D82+D83</f>
        <v>25343.8</v>
      </c>
      <c r="E78" s="60">
        <v>1</v>
      </c>
      <c r="F78" s="13">
        <f>F79+F80+F81+F82+F83</f>
        <v>4884.3</v>
      </c>
      <c r="G78" s="14">
        <f>F78/D78</f>
        <v>0.19272169130122557</v>
      </c>
      <c r="H78" s="13">
        <f>H79+H80+H81+H82+H83</f>
        <v>11214.8</v>
      </c>
      <c r="I78" s="14">
        <f>H78/D78</f>
        <v>0.44250664856888072</v>
      </c>
      <c r="J78" s="13">
        <f>J79+J80+J81+J82+J83</f>
        <v>17423.399999999998</v>
      </c>
      <c r="K78" s="14">
        <f>J78/D78</f>
        <v>0.68748175096078723</v>
      </c>
      <c r="L78" s="13"/>
      <c r="M78" s="13"/>
      <c r="N78" s="99"/>
    </row>
    <row r="79" spans="1:17" ht="18" customHeight="1">
      <c r="A79" s="117"/>
      <c r="B79" s="117"/>
      <c r="C79" s="15" t="s">
        <v>11</v>
      </c>
      <c r="D79" s="13"/>
      <c r="E79" s="17"/>
      <c r="F79" s="11"/>
      <c r="G79" s="17"/>
      <c r="H79" s="11"/>
      <c r="I79" s="11"/>
      <c r="J79" s="11"/>
      <c r="K79" s="11"/>
      <c r="L79" s="11"/>
      <c r="M79" s="11"/>
      <c r="N79" s="99"/>
    </row>
    <row r="80" spans="1:17" ht="34.5" customHeight="1">
      <c r="A80" s="117"/>
      <c r="B80" s="117"/>
      <c r="C80" s="15" t="s">
        <v>12</v>
      </c>
      <c r="D80" s="11">
        <f>D67</f>
        <v>418.5</v>
      </c>
      <c r="E80" s="77">
        <v>1</v>
      </c>
      <c r="F80" s="93"/>
      <c r="G80" s="17"/>
      <c r="H80" s="11">
        <f>H67</f>
        <v>192.3</v>
      </c>
      <c r="I80" s="17">
        <f>H80/D80</f>
        <v>0.45949820788530471</v>
      </c>
      <c r="J80" s="11">
        <f>J67</f>
        <v>338.3</v>
      </c>
      <c r="K80" s="17">
        <f>J80/D80</f>
        <v>0.80836320191158906</v>
      </c>
      <c r="L80" s="11"/>
      <c r="M80" s="11"/>
      <c r="N80" s="99"/>
    </row>
    <row r="81" spans="1:14" ht="46.5" customHeight="1">
      <c r="A81" s="117"/>
      <c r="B81" s="117"/>
      <c r="C81" s="15" t="s">
        <v>26</v>
      </c>
      <c r="D81" s="11"/>
      <c r="E81" s="17"/>
      <c r="F81" s="11"/>
      <c r="G81" s="11"/>
      <c r="H81" s="11"/>
      <c r="I81" s="11"/>
      <c r="J81" s="11"/>
      <c r="K81" s="11"/>
      <c r="L81" s="11"/>
      <c r="M81" s="11"/>
      <c r="N81" s="99"/>
    </row>
    <row r="82" spans="1:14" ht="18" customHeight="1">
      <c r="A82" s="117"/>
      <c r="B82" s="117"/>
      <c r="C82" s="16" t="s">
        <v>13</v>
      </c>
      <c r="D82" s="11">
        <f>D69</f>
        <v>24925.3</v>
      </c>
      <c r="E82" s="77">
        <v>1</v>
      </c>
      <c r="F82" s="11">
        <f>F69</f>
        <v>4884.3</v>
      </c>
      <c r="G82" s="17">
        <f>F82/D82</f>
        <v>0.19595752107296605</v>
      </c>
      <c r="H82" s="11">
        <f>H69</f>
        <v>11022.5</v>
      </c>
      <c r="I82" s="17">
        <f>H82/D82</f>
        <v>0.44222135741595892</v>
      </c>
      <c r="J82" s="11">
        <f>J69</f>
        <v>17085.099999999999</v>
      </c>
      <c r="K82" s="17">
        <f>J82/D82</f>
        <v>0.68545213096733038</v>
      </c>
      <c r="L82" s="11"/>
      <c r="M82" s="17"/>
      <c r="N82" s="99"/>
    </row>
    <row r="83" spans="1:14" ht="31.15" customHeight="1">
      <c r="A83" s="117"/>
      <c r="B83" s="117"/>
      <c r="C83" s="39" t="s">
        <v>14</v>
      </c>
      <c r="D83" s="11"/>
      <c r="E83" s="17"/>
      <c r="F83" s="11"/>
      <c r="G83" s="17"/>
      <c r="H83" s="11"/>
      <c r="I83" s="17"/>
      <c r="J83" s="11"/>
      <c r="K83" s="17"/>
      <c r="L83" s="11"/>
      <c r="M83" s="17"/>
      <c r="N83" s="99"/>
    </row>
    <row r="84" spans="1:14" s="21" customFormat="1" ht="66.75" customHeight="1">
      <c r="A84" s="122" t="s">
        <v>23</v>
      </c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</row>
    <row r="85" spans="1:14" s="67" customFormat="1" ht="19.7" customHeight="1">
      <c r="A85" s="65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</row>
    <row r="86" spans="1:14" s="68" customFormat="1" ht="19.7" customHeight="1">
      <c r="A86" s="120" t="s">
        <v>43</v>
      </c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</row>
    <row r="87" spans="1:14" s="68" customFormat="1" ht="12.6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</row>
    <row r="88" spans="1:14" s="68" customFormat="1" ht="16.5" customHeight="1">
      <c r="A88" s="22" t="s">
        <v>44</v>
      </c>
      <c r="B88" s="22"/>
      <c r="C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</row>
    <row r="89" spans="1:14" s="68" customFormat="1" ht="14.45" customHeight="1">
      <c r="A89" s="25"/>
      <c r="B89" s="58"/>
      <c r="C89" s="27"/>
      <c r="D89" s="28"/>
      <c r="E89" s="28"/>
      <c r="F89" s="58"/>
      <c r="G89" s="58"/>
      <c r="H89" s="58"/>
      <c r="I89" s="58"/>
      <c r="J89" s="58"/>
      <c r="K89" s="58"/>
      <c r="L89" s="58"/>
      <c r="M89" s="58"/>
    </row>
    <row r="90" spans="1:14" s="68" customFormat="1" ht="18.75">
      <c r="A90" s="124" t="s">
        <v>24</v>
      </c>
      <c r="B90" s="125"/>
      <c r="C90" s="27"/>
      <c r="D90" s="28"/>
      <c r="E90" s="28"/>
      <c r="F90" s="58"/>
      <c r="G90" s="58"/>
      <c r="H90" s="58"/>
      <c r="I90" s="58"/>
      <c r="J90" s="58"/>
      <c r="K90" s="58"/>
      <c r="L90" s="58"/>
      <c r="M90" s="58"/>
    </row>
    <row r="91" spans="1:14" s="68" customFormat="1" ht="9.75" customHeight="1">
      <c r="A91" s="25"/>
      <c r="B91" s="58"/>
      <c r="C91" s="27"/>
      <c r="D91" s="28"/>
      <c r="E91" s="28"/>
      <c r="F91" s="58"/>
      <c r="G91" s="58"/>
      <c r="H91" s="58"/>
      <c r="I91" s="58"/>
      <c r="J91" s="58"/>
      <c r="K91" s="58"/>
      <c r="L91" s="58"/>
      <c r="M91" s="58"/>
    </row>
    <row r="92" spans="1:14" s="68" customFormat="1" ht="18.75">
      <c r="A92" s="120" t="s">
        <v>38</v>
      </c>
      <c r="B92" s="120"/>
      <c r="C92" s="121"/>
      <c r="D92" s="121"/>
      <c r="E92" s="121"/>
      <c r="F92" s="121"/>
      <c r="G92" s="121"/>
      <c r="H92" s="57"/>
      <c r="I92" s="57"/>
      <c r="J92" s="57"/>
      <c r="K92" s="57"/>
      <c r="L92" s="57"/>
      <c r="M92" s="57"/>
    </row>
    <row r="93" spans="1:14" s="68" customFormat="1" ht="18.75">
      <c r="A93" s="58"/>
      <c r="B93" s="58"/>
      <c r="C93" s="27"/>
      <c r="D93" s="28"/>
      <c r="E93" s="28"/>
      <c r="F93" s="58"/>
      <c r="G93" s="58"/>
      <c r="H93" s="58"/>
      <c r="I93" s="58"/>
      <c r="J93" s="58"/>
      <c r="K93" s="58"/>
      <c r="L93" s="58"/>
      <c r="M93" s="58"/>
    </row>
    <row r="94" spans="1:14" ht="18.75">
      <c r="A94" s="120" t="s">
        <v>45</v>
      </c>
      <c r="B94" s="120"/>
      <c r="C94" s="121"/>
      <c r="D94" s="121"/>
      <c r="E94" s="121"/>
      <c r="F94" s="121"/>
      <c r="G94" s="121"/>
    </row>
    <row r="95" spans="1:14" ht="18.75">
      <c r="A95" s="24"/>
      <c r="B95" s="26"/>
      <c r="C95" s="27"/>
      <c r="D95" s="28"/>
      <c r="E95" s="28"/>
      <c r="F95" s="26"/>
      <c r="G95" s="26"/>
      <c r="H95" s="26"/>
      <c r="I95" s="26"/>
      <c r="J95" s="26"/>
      <c r="K95" s="26"/>
      <c r="L95" s="26"/>
      <c r="M95" s="26"/>
    </row>
    <row r="96" spans="1:14">
      <c r="A96" s="29"/>
    </row>
    <row r="97" spans="1:14">
      <c r="A97" s="29"/>
    </row>
    <row r="98" spans="1:14">
      <c r="A98" s="29"/>
    </row>
    <row r="99" spans="1:14" ht="14.25" customHeight="1">
      <c r="A99" s="29"/>
    </row>
    <row r="100" spans="1:14">
      <c r="A100" s="30"/>
    </row>
    <row r="101" spans="1:14">
      <c r="A101" s="29"/>
    </row>
    <row r="102" spans="1:14">
      <c r="A102" s="29"/>
    </row>
    <row r="103" spans="1:14">
      <c r="A103" s="29"/>
    </row>
    <row r="104" spans="1:14">
      <c r="A104" s="29"/>
    </row>
    <row r="105" spans="1:14" ht="12.75" customHeight="1">
      <c r="A105" s="29"/>
    </row>
    <row r="106" spans="1:14">
      <c r="A106" s="30"/>
    </row>
    <row r="107" spans="1:14">
      <c r="A107" s="29"/>
    </row>
    <row r="108" spans="1:14" s="1" customFormat="1">
      <c r="A108" s="29"/>
      <c r="C108" s="2"/>
      <c r="D108" s="3"/>
      <c r="E108" s="3"/>
      <c r="N108" s="4"/>
    </row>
    <row r="109" spans="1:14" s="1" customFormat="1">
      <c r="A109" s="29"/>
      <c r="C109" s="2"/>
      <c r="D109" s="3"/>
      <c r="E109" s="3"/>
      <c r="N109" s="4"/>
    </row>
    <row r="110" spans="1:14" s="1" customFormat="1">
      <c r="A110" s="29"/>
      <c r="C110" s="2"/>
      <c r="D110" s="3"/>
      <c r="E110" s="3"/>
      <c r="N110" s="4"/>
    </row>
    <row r="111" spans="1:14" s="1" customFormat="1">
      <c r="A111" s="29"/>
      <c r="C111" s="2"/>
      <c r="D111" s="3"/>
      <c r="E111" s="3"/>
      <c r="N111" s="4"/>
    </row>
    <row r="117" spans="3:14" s="1" customFormat="1" ht="49.5" customHeight="1">
      <c r="C117" s="2"/>
      <c r="D117" s="3"/>
      <c r="E117" s="3"/>
      <c r="N117" s="4"/>
    </row>
  </sheetData>
  <mergeCells count="48">
    <mergeCell ref="Q61:Q67"/>
    <mergeCell ref="A94:G94"/>
    <mergeCell ref="A23:B28"/>
    <mergeCell ref="A29:B34"/>
    <mergeCell ref="A84:N84"/>
    <mergeCell ref="A86:M86"/>
    <mergeCell ref="A90:B90"/>
    <mergeCell ref="A92:G92"/>
    <mergeCell ref="A41:B46"/>
    <mergeCell ref="A47:B52"/>
    <mergeCell ref="A72:B77"/>
    <mergeCell ref="N72:N77"/>
    <mergeCell ref="A78:B83"/>
    <mergeCell ref="N78:N83"/>
    <mergeCell ref="A65:A70"/>
    <mergeCell ref="B53:B58"/>
    <mergeCell ref="A4:N4"/>
    <mergeCell ref="F14:G14"/>
    <mergeCell ref="J14:K14"/>
    <mergeCell ref="A13:A15"/>
    <mergeCell ref="B13:B15"/>
    <mergeCell ref="C13:C15"/>
    <mergeCell ref="N53:N58"/>
    <mergeCell ref="A17:B22"/>
    <mergeCell ref="A35:B40"/>
    <mergeCell ref="A71:N71"/>
    <mergeCell ref="A59:A64"/>
    <mergeCell ref="B59:B64"/>
    <mergeCell ref="N59:N64"/>
    <mergeCell ref="B65:B70"/>
    <mergeCell ref="N65:N70"/>
    <mergeCell ref="N35:N46"/>
    <mergeCell ref="Q53:Q59"/>
    <mergeCell ref="A2:N2"/>
    <mergeCell ref="N17:N22"/>
    <mergeCell ref="N13:N15"/>
    <mergeCell ref="D14:D15"/>
    <mergeCell ref="E14:E15"/>
    <mergeCell ref="H14:I14"/>
    <mergeCell ref="D13:E13"/>
    <mergeCell ref="F13:M13"/>
    <mergeCell ref="L14:M14"/>
    <mergeCell ref="A3:N3"/>
    <mergeCell ref="A6:N6"/>
    <mergeCell ref="A9:N9"/>
    <mergeCell ref="A11:N11"/>
    <mergeCell ref="A7:N7"/>
    <mergeCell ref="A53:A58"/>
  </mergeCells>
  <pageMargins left="0.59055118110236227" right="0.59055118110236227" top="0.39370078740157483" bottom="0.39370078740157483" header="0" footer="0"/>
  <pageSetup paperSize="9" scale="59" fitToHeight="0" orientation="landscape" r:id="rId1"/>
  <headerFooter>
    <oddFooter>&amp;C&amp;"Times New Roman,обычный"&amp;8Страница  &amp;P из &amp;N</oddFooter>
  </headerFooter>
  <rowBreaks count="2" manualBreakCount="2">
    <brk id="34" max="13" man="1"/>
    <brk id="6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R18"/>
  <sheetViews>
    <sheetView tabSelected="1" zoomScaleSheetLayoutView="100" workbookViewId="0">
      <selection activeCell="T13" sqref="T13"/>
    </sheetView>
  </sheetViews>
  <sheetFormatPr defaultColWidth="9.140625" defaultRowHeight="15.75"/>
  <cols>
    <col min="1" max="1" width="5.7109375" style="40" customWidth="1"/>
    <col min="2" max="2" width="32.5703125" style="41" customWidth="1"/>
    <col min="3" max="3" width="14.85546875" style="41" customWidth="1"/>
    <col min="4" max="4" width="16.7109375" style="41" customWidth="1"/>
    <col min="5" max="6" width="7.7109375" style="41" customWidth="1"/>
    <col min="7" max="8" width="7.28515625" style="41" customWidth="1"/>
    <col min="9" max="9" width="6.5703125" style="41" customWidth="1"/>
    <col min="10" max="10" width="6.28515625" style="41" customWidth="1"/>
    <col min="11" max="11" width="7" style="41" customWidth="1"/>
    <col min="12" max="12" width="7.28515625" style="41" customWidth="1"/>
    <col min="13" max="13" width="5.5703125" style="41" customWidth="1"/>
    <col min="14" max="14" width="6.85546875" style="41" customWidth="1"/>
    <col min="15" max="15" width="7" style="41" customWidth="1"/>
    <col min="16" max="16" width="5.7109375" style="41" customWidth="1"/>
    <col min="17" max="17" width="15.140625" style="41" customWidth="1"/>
    <col min="18" max="16384" width="9.140625" style="41"/>
  </cols>
  <sheetData>
    <row r="2" spans="1:44">
      <c r="A2" s="136" t="s">
        <v>32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44" ht="20.25" customHeight="1">
      <c r="A3" s="135" t="s">
        <v>47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44">
      <c r="A4" s="112" t="s">
        <v>27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44" ht="11.25" customHeight="1">
      <c r="A5" s="52"/>
      <c r="B5" s="52"/>
      <c r="C5" s="52"/>
      <c r="D5" s="52"/>
      <c r="E5" s="34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44" ht="15.95" customHeight="1">
      <c r="A6" s="106" t="s">
        <v>58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44">
      <c r="A7" s="112" t="s">
        <v>28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</row>
    <row r="8" spans="1:44" ht="12.75" customHeight="1">
      <c r="A8" s="128" t="s">
        <v>1</v>
      </c>
      <c r="B8" s="127" t="s">
        <v>30</v>
      </c>
      <c r="C8" s="127" t="s">
        <v>31</v>
      </c>
      <c r="D8" s="127" t="s">
        <v>41</v>
      </c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32" t="s">
        <v>40</v>
      </c>
    </row>
    <row r="9" spans="1:44" ht="87" customHeight="1">
      <c r="A9" s="128"/>
      <c r="B9" s="127"/>
      <c r="C9" s="127"/>
      <c r="D9" s="127"/>
      <c r="E9" s="127" t="s">
        <v>34</v>
      </c>
      <c r="F9" s="134"/>
      <c r="G9" s="134"/>
      <c r="H9" s="127" t="s">
        <v>35</v>
      </c>
      <c r="I9" s="134"/>
      <c r="J9" s="134"/>
      <c r="K9" s="127" t="s">
        <v>36</v>
      </c>
      <c r="L9" s="134"/>
      <c r="M9" s="134"/>
      <c r="N9" s="127" t="s">
        <v>39</v>
      </c>
      <c r="O9" s="134"/>
      <c r="P9" s="134"/>
      <c r="Q9" s="133"/>
    </row>
    <row r="10" spans="1:44" ht="19.5" customHeight="1">
      <c r="A10" s="129"/>
      <c r="B10" s="130"/>
      <c r="C10" s="130"/>
      <c r="D10" s="130"/>
      <c r="E10" s="70" t="s">
        <v>7</v>
      </c>
      <c r="F10" s="70" t="s">
        <v>8</v>
      </c>
      <c r="G10" s="70" t="s">
        <v>6</v>
      </c>
      <c r="H10" s="70" t="s">
        <v>7</v>
      </c>
      <c r="I10" s="70" t="s">
        <v>8</v>
      </c>
      <c r="J10" s="70" t="s">
        <v>6</v>
      </c>
      <c r="K10" s="70" t="s">
        <v>7</v>
      </c>
      <c r="L10" s="70" t="s">
        <v>8</v>
      </c>
      <c r="M10" s="70" t="s">
        <v>6</v>
      </c>
      <c r="N10" s="70" t="s">
        <v>7</v>
      </c>
      <c r="O10" s="70" t="s">
        <v>8</v>
      </c>
      <c r="P10" s="70" t="s">
        <v>6</v>
      </c>
      <c r="Q10" s="133"/>
    </row>
    <row r="11" spans="1:44" s="64" customFormat="1" ht="126">
      <c r="A11" s="61">
        <v>1</v>
      </c>
      <c r="B11" s="39" t="s">
        <v>55</v>
      </c>
      <c r="C11" s="85">
        <v>93</v>
      </c>
      <c r="D11" s="83">
        <v>93</v>
      </c>
      <c r="E11" s="88">
        <v>23.25</v>
      </c>
      <c r="F11" s="86">
        <v>20.76</v>
      </c>
      <c r="G11" s="87">
        <v>89.3</v>
      </c>
      <c r="H11" s="94">
        <v>46.75</v>
      </c>
      <c r="I11" s="94">
        <v>46.75</v>
      </c>
      <c r="J11" s="62">
        <v>100</v>
      </c>
      <c r="K11" s="86">
        <v>68.75</v>
      </c>
      <c r="L11" s="94">
        <v>68.75</v>
      </c>
      <c r="M11" s="62">
        <v>100</v>
      </c>
      <c r="N11" s="62"/>
      <c r="O11" s="62"/>
      <c r="P11" s="62"/>
      <c r="Q11" s="63"/>
    </row>
    <row r="12" spans="1:44" s="44" customFormat="1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44" s="44" customFormat="1">
      <c r="A13" s="42"/>
      <c r="B13" s="131" t="s">
        <v>46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43"/>
    </row>
    <row r="14" spans="1:44" s="44" customFormat="1" ht="14.25" customHeight="1">
      <c r="A14" s="54"/>
      <c r="B14" s="56"/>
      <c r="C14" s="55"/>
      <c r="D14" s="5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</row>
    <row r="15" spans="1:44" s="44" customFormat="1">
      <c r="A15" s="45"/>
      <c r="B15" s="131" t="s">
        <v>44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43"/>
    </row>
    <row r="16" spans="1:44" s="6" customFormat="1" ht="14.25" customHeight="1">
      <c r="A16" s="126"/>
      <c r="B16" s="126"/>
      <c r="C16" s="12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</row>
    <row r="17" spans="1:40" s="6" customFormat="1">
      <c r="A17" s="47"/>
      <c r="B17" s="48"/>
      <c r="C17" s="48"/>
      <c r="D17" s="49"/>
      <c r="E17" s="50"/>
      <c r="F17" s="50"/>
      <c r="G17" s="50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48"/>
      <c r="AJ17" s="48"/>
      <c r="AK17" s="48"/>
      <c r="AL17" s="51"/>
      <c r="AM17" s="51"/>
      <c r="AN17" s="51"/>
    </row>
    <row r="18" spans="1:40">
      <c r="A18" s="46"/>
    </row>
  </sheetData>
  <mergeCells count="18">
    <mergeCell ref="A3:Q3"/>
    <mergeCell ref="A2:Q2"/>
    <mergeCell ref="A4:Q4"/>
    <mergeCell ref="A6:Q6"/>
    <mergeCell ref="A7:Q7"/>
    <mergeCell ref="A16:C16"/>
    <mergeCell ref="E8:P8"/>
    <mergeCell ref="A8:A10"/>
    <mergeCell ref="B8:B10"/>
    <mergeCell ref="C8:C10"/>
    <mergeCell ref="D8:D10"/>
    <mergeCell ref="B13:Q13"/>
    <mergeCell ref="B15:Q15"/>
    <mergeCell ref="Q8:Q10"/>
    <mergeCell ref="E9:G9"/>
    <mergeCell ref="H9:J9"/>
    <mergeCell ref="K9:M9"/>
    <mergeCell ref="N9:P9"/>
  </mergeCells>
  <pageMargins left="0.70866141732283472" right="0.70866141732283472" top="0.74803149606299213" bottom="0.74803149606299213" header="0.31496062992125984" footer="0.31496062992125984"/>
  <pageSetup paperSize="9" scale="7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Финансирование </vt:lpstr>
      <vt:lpstr>Показатели</vt:lpstr>
      <vt:lpstr>'Финансирование '!Заголовки_для_печати</vt:lpstr>
      <vt:lpstr>'Финансирование 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</dc:creator>
  <cp:lastModifiedBy>Work</cp:lastModifiedBy>
  <cp:lastPrinted>2022-10-07T10:34:50Z</cp:lastPrinted>
  <dcterms:created xsi:type="dcterms:W3CDTF">2021-10-15T07:29:28Z</dcterms:created>
  <dcterms:modified xsi:type="dcterms:W3CDTF">2022-10-07T10:34:58Z</dcterms:modified>
</cp:coreProperties>
</file>